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O:\DJEČJI VRTIĆ GUMBEK\FINANCIJSKI IZVJEŠTAJI\2024\I-XII.2024\"/>
    </mc:Choice>
  </mc:AlternateContent>
  <xr:revisionPtr revIDLastSave="0" documentId="13_ncr:1_{845A0D91-1838-4453-BF42-D52FA4BE7C6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G289" i="9"/>
  <c r="E289" i="9" s="1"/>
  <c r="F289" i="9"/>
  <c r="H288" i="9"/>
  <c r="G288" i="9"/>
  <c r="F288" i="9"/>
  <c r="H287" i="9"/>
  <c r="G287" i="9"/>
  <c r="F287" i="9"/>
  <c r="H286" i="9"/>
  <c r="G286" i="9"/>
  <c r="F286" i="9"/>
  <c r="F285" i="9"/>
  <c r="H284" i="9"/>
  <c r="E284" i="9" s="1"/>
  <c r="G284" i="9"/>
  <c r="F284" i="9"/>
  <c r="H283" i="9"/>
  <c r="G283" i="9"/>
  <c r="E283" i="9" s="1"/>
  <c r="F283" i="9"/>
  <c r="H282" i="9"/>
  <c r="G282" i="9"/>
  <c r="F282" i="9"/>
  <c r="F281" i="9"/>
  <c r="F280" i="9"/>
  <c r="F279" i="9"/>
  <c r="F278" i="9"/>
  <c r="F276" i="9"/>
  <c r="L275" i="9"/>
  <c r="F275" i="9" s="1"/>
  <c r="H275" i="9"/>
  <c r="F274" i="9"/>
  <c r="I273" i="9"/>
  <c r="H273" i="9"/>
  <c r="F273" i="9"/>
  <c r="E272" i="9"/>
  <c r="M271" i="9"/>
  <c r="F271" i="9" s="1"/>
  <c r="L271" i="9"/>
  <c r="E271" i="9"/>
  <c r="M270" i="9"/>
  <c r="L270" i="9"/>
  <c r="F270" i="9"/>
  <c r="E270" i="9"/>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F263" i="9" s="1"/>
  <c r="B263" i="9" s="1"/>
  <c r="L263" i="9"/>
  <c r="E263" i="9"/>
  <c r="M262" i="9"/>
  <c r="L262" i="9"/>
  <c r="F262" i="9"/>
  <c r="E262" i="9"/>
  <c r="B262" i="9" s="1"/>
  <c r="M261" i="9"/>
  <c r="L261" i="9"/>
  <c r="F261" i="9" s="1"/>
  <c r="B261" i="9" s="1"/>
  <c r="E261" i="9"/>
  <c r="M260" i="9"/>
  <c r="L260" i="9"/>
  <c r="F260" i="9" s="1"/>
  <c r="B260" i="9" s="1"/>
  <c r="E260" i="9"/>
  <c r="M259" i="9"/>
  <c r="L259" i="9"/>
  <c r="F259" i="9" s="1"/>
  <c r="B259" i="9" s="1"/>
  <c r="E259" i="9"/>
  <c r="M258" i="9"/>
  <c r="L258" i="9"/>
  <c r="F258" i="9"/>
  <c r="E258" i="9"/>
  <c r="B258" i="9" s="1"/>
  <c r="M257" i="9"/>
  <c r="L257" i="9"/>
  <c r="F257" i="9" s="1"/>
  <c r="B257" i="9" s="1"/>
  <c r="E257" i="9"/>
  <c r="M256" i="9"/>
  <c r="L256" i="9"/>
  <c r="F256" i="9" s="1"/>
  <c r="B256" i="9" s="1"/>
  <c r="E256" i="9"/>
  <c r="M255" i="9"/>
  <c r="L255" i="9"/>
  <c r="F255" i="9" s="1"/>
  <c r="B255" i="9" s="1"/>
  <c r="E255" i="9"/>
  <c r="M254" i="9"/>
  <c r="L254" i="9"/>
  <c r="F254" i="9"/>
  <c r="E254" i="9"/>
  <c r="B254" i="9" s="1"/>
  <c r="M253" i="9"/>
  <c r="L253" i="9"/>
  <c r="F253" i="9" s="1"/>
  <c r="B253" i="9" s="1"/>
  <c r="E253" i="9"/>
  <c r="M252" i="9"/>
  <c r="L252" i="9"/>
  <c r="F252" i="9" s="1"/>
  <c r="B252" i="9" s="1"/>
  <c r="E252" i="9"/>
  <c r="M251" i="9"/>
  <c r="L251" i="9"/>
  <c r="F251" i="9" s="1"/>
  <c r="B251" i="9" s="1"/>
  <c r="E251" i="9"/>
  <c r="M250" i="9"/>
  <c r="L250" i="9"/>
  <c r="F250" i="9"/>
  <c r="E250" i="9"/>
  <c r="B250" i="9" s="1"/>
  <c r="M249" i="9"/>
  <c r="L249" i="9"/>
  <c r="F249" i="9" s="1"/>
  <c r="B249" i="9" s="1"/>
  <c r="E249" i="9"/>
  <c r="M248" i="9"/>
  <c r="L248" i="9"/>
  <c r="F248" i="9" s="1"/>
  <c r="B248" i="9" s="1"/>
  <c r="E248" i="9"/>
  <c r="M247" i="9"/>
  <c r="L247" i="9"/>
  <c r="F247" i="9" s="1"/>
  <c r="B247" i="9" s="1"/>
  <c r="E247" i="9"/>
  <c r="M246" i="9"/>
  <c r="L246" i="9"/>
  <c r="F246" i="9"/>
  <c r="E246" i="9"/>
  <c r="B246" i="9" s="1"/>
  <c r="M245" i="9"/>
  <c r="L245" i="9"/>
  <c r="F245" i="9" s="1"/>
  <c r="B245" i="9" s="1"/>
  <c r="E245" i="9"/>
  <c r="M244" i="9"/>
  <c r="L244" i="9"/>
  <c r="F244" i="9" s="1"/>
  <c r="B244" i="9" s="1"/>
  <c r="E244" i="9"/>
  <c r="M243" i="9"/>
  <c r="F243" i="9" s="1"/>
  <c r="B243" i="9" s="1"/>
  <c r="L243" i="9"/>
  <c r="E243" i="9"/>
  <c r="M242" i="9"/>
  <c r="L242" i="9"/>
  <c r="F242" i="9"/>
  <c r="E242" i="9"/>
  <c r="B242" i="9" s="1"/>
  <c r="M241" i="9"/>
  <c r="L241" i="9"/>
  <c r="F241" i="9" s="1"/>
  <c r="B241" i="9" s="1"/>
  <c r="E241" i="9"/>
  <c r="M240" i="9"/>
  <c r="L240" i="9"/>
  <c r="F240" i="9" s="1"/>
  <c r="B240" i="9" s="1"/>
  <c r="E240" i="9"/>
  <c r="M239" i="9"/>
  <c r="L239" i="9"/>
  <c r="F239" i="9" s="1"/>
  <c r="B239" i="9" s="1"/>
  <c r="E239" i="9"/>
  <c r="M238" i="9"/>
  <c r="L238" i="9"/>
  <c r="F238" i="9"/>
  <c r="E238" i="9"/>
  <c r="B238" i="9" s="1"/>
  <c r="M237" i="9"/>
  <c r="L237" i="9"/>
  <c r="F237" i="9" s="1"/>
  <c r="B237" i="9" s="1"/>
  <c r="E237" i="9"/>
  <c r="M236" i="9"/>
  <c r="L236" i="9"/>
  <c r="F236" i="9" s="1"/>
  <c r="B236" i="9" s="1"/>
  <c r="E236" i="9"/>
  <c r="M235" i="9"/>
  <c r="L235" i="9"/>
  <c r="F235" i="9" s="1"/>
  <c r="B235" i="9" s="1"/>
  <c r="E235" i="9"/>
  <c r="M234" i="9"/>
  <c r="L234" i="9"/>
  <c r="F234" i="9"/>
  <c r="E234" i="9"/>
  <c r="B234" i="9" s="1"/>
  <c r="M233" i="9"/>
  <c r="L233" i="9"/>
  <c r="F233" i="9" s="1"/>
  <c r="B233" i="9" s="1"/>
  <c r="E233" i="9"/>
  <c r="M232" i="9"/>
  <c r="L232" i="9"/>
  <c r="E232" i="9"/>
  <c r="M231" i="9"/>
  <c r="L231" i="9"/>
  <c r="F231" i="9" s="1"/>
  <c r="B231" i="9" s="1"/>
  <c r="E231" i="9"/>
  <c r="M230" i="9"/>
  <c r="L230" i="9"/>
  <c r="F230" i="9"/>
  <c r="E230" i="9"/>
  <c r="M229" i="9"/>
  <c r="L229" i="9"/>
  <c r="F229" i="9" s="1"/>
  <c r="B229" i="9" s="1"/>
  <c r="E229" i="9"/>
  <c r="M228" i="9"/>
  <c r="L228" i="9"/>
  <c r="F228" i="9" s="1"/>
  <c r="B228" i="9" s="1"/>
  <c r="E228" i="9"/>
  <c r="M227" i="9"/>
  <c r="L227" i="9"/>
  <c r="E227" i="9"/>
  <c r="M226" i="9"/>
  <c r="F226" i="9" s="1"/>
  <c r="L226" i="9"/>
  <c r="E226" i="9"/>
  <c r="M225" i="9"/>
  <c r="L225" i="9"/>
  <c r="F225" i="9" s="1"/>
  <c r="B225" i="9" s="1"/>
  <c r="E225" i="9"/>
  <c r="M224" i="9"/>
  <c r="L224" i="9"/>
  <c r="F224" i="9" s="1"/>
  <c r="B224" i="9" s="1"/>
  <c r="E224" i="9"/>
  <c r="M223" i="9"/>
  <c r="L223" i="9"/>
  <c r="E223" i="9"/>
  <c r="M222" i="9"/>
  <c r="F222" i="9" s="1"/>
  <c r="L222" i="9"/>
  <c r="E222" i="9"/>
  <c r="M221" i="9"/>
  <c r="L221" i="9"/>
  <c r="E221" i="9"/>
  <c r="M220" i="9"/>
  <c r="L220" i="9"/>
  <c r="F220" i="9" s="1"/>
  <c r="B220" i="9" s="1"/>
  <c r="E220" i="9"/>
  <c r="M219" i="9"/>
  <c r="F219" i="9" s="1"/>
  <c r="L219" i="9"/>
  <c r="E219" i="9"/>
  <c r="B219" i="9" s="1"/>
  <c r="M218" i="9"/>
  <c r="L218" i="9"/>
  <c r="F218" i="9"/>
  <c r="E218" i="9"/>
  <c r="B218" i="9" s="1"/>
  <c r="M217" i="9"/>
  <c r="L217" i="9"/>
  <c r="E217" i="9"/>
  <c r="M216" i="9"/>
  <c r="L216" i="9"/>
  <c r="F216" i="9" s="1"/>
  <c r="B216" i="9" s="1"/>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B158" i="9" s="1"/>
  <c r="H157" i="9"/>
  <c r="G157" i="9"/>
  <c r="F157" i="9"/>
  <c r="E157" i="9"/>
  <c r="H156" i="9"/>
  <c r="G156" i="9"/>
  <c r="E156" i="9" s="1"/>
  <c r="F156" i="9"/>
  <c r="H155" i="9"/>
  <c r="G155" i="9"/>
  <c r="E155" i="9" s="1"/>
  <c r="B155" i="9" s="1"/>
  <c r="F155" i="9"/>
  <c r="H154" i="9"/>
  <c r="G154" i="9"/>
  <c r="F154" i="9"/>
  <c r="E154" i="9"/>
  <c r="B154" i="9" s="1"/>
  <c r="H153" i="9"/>
  <c r="G153" i="9"/>
  <c r="F153" i="9"/>
  <c r="E153" i="9"/>
  <c r="H152" i="9"/>
  <c r="G152" i="9"/>
  <c r="E152" i="9" s="1"/>
  <c r="F152" i="9"/>
  <c r="H151" i="9"/>
  <c r="G151" i="9"/>
  <c r="E151" i="9" s="1"/>
  <c r="B151" i="9" s="1"/>
  <c r="F151" i="9"/>
  <c r="H150" i="9"/>
  <c r="G150" i="9"/>
  <c r="F150" i="9"/>
  <c r="E150" i="9"/>
  <c r="B150" i="9" s="1"/>
  <c r="H149" i="9"/>
  <c r="G149" i="9"/>
  <c r="F149" i="9"/>
  <c r="E149" i="9"/>
  <c r="H148" i="9"/>
  <c r="G148" i="9"/>
  <c r="E148" i="9" s="1"/>
  <c r="F148" i="9"/>
  <c r="H147" i="9"/>
  <c r="G147" i="9"/>
  <c r="E147" i="9" s="1"/>
  <c r="B147" i="9" s="1"/>
  <c r="F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F140" i="9"/>
  <c r="H139" i="9"/>
  <c r="G139" i="9"/>
  <c r="E139" i="9" s="1"/>
  <c r="B139" i="9" s="1"/>
  <c r="F139" i="9"/>
  <c r="H138" i="9"/>
  <c r="G138" i="9"/>
  <c r="F138" i="9"/>
  <c r="E138" i="9"/>
  <c r="B138" i="9" s="1"/>
  <c r="H137" i="9"/>
  <c r="G137" i="9"/>
  <c r="F137" i="9"/>
  <c r="E137" i="9"/>
  <c r="H136" i="9"/>
  <c r="G136" i="9"/>
  <c r="E136" i="9" s="1"/>
  <c r="F136" i="9"/>
  <c r="H135" i="9"/>
  <c r="G135" i="9"/>
  <c r="E135" i="9" s="1"/>
  <c r="B135" i="9" s="1"/>
  <c r="F135" i="9"/>
  <c r="H134" i="9"/>
  <c r="E134" i="9" s="1"/>
  <c r="G134" i="9"/>
  <c r="F134" i="9"/>
  <c r="B134" i="9"/>
  <c r="H133" i="9"/>
  <c r="G133" i="9"/>
  <c r="F133" i="9"/>
  <c r="E133" i="9"/>
  <c r="B133" i="9" s="1"/>
  <c r="H132" i="9"/>
  <c r="E132" i="9" s="1"/>
  <c r="G132" i="9"/>
  <c r="F132" i="9"/>
  <c r="H131" i="9"/>
  <c r="G131" i="9"/>
  <c r="E131" i="9" s="1"/>
  <c r="B131" i="9" s="1"/>
  <c r="F131" i="9"/>
  <c r="H130" i="9"/>
  <c r="G130" i="9"/>
  <c r="E130" i="9" s="1"/>
  <c r="F130" i="9"/>
  <c r="B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G124" i="9"/>
  <c r="F124" i="9"/>
  <c r="H123" i="9"/>
  <c r="G123" i="9"/>
  <c r="E123" i="9" s="1"/>
  <c r="B123" i="9" s="1"/>
  <c r="F123" i="9"/>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G116" i="9"/>
  <c r="F116" i="9"/>
  <c r="H115" i="9"/>
  <c r="G115" i="9"/>
  <c r="E115" i="9" s="1"/>
  <c r="B115" i="9" s="1"/>
  <c r="F115" i="9"/>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G108" i="9"/>
  <c r="F108" i="9"/>
  <c r="H107" i="9"/>
  <c r="G107" i="9"/>
  <c r="E107" i="9" s="1"/>
  <c r="B107" i="9" s="1"/>
  <c r="F107" i="9"/>
  <c r="H106" i="9"/>
  <c r="G106" i="9"/>
  <c r="E106" i="9" s="1"/>
  <c r="F106" i="9"/>
  <c r="B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G100" i="9"/>
  <c r="F100" i="9"/>
  <c r="H99" i="9"/>
  <c r="G99" i="9"/>
  <c r="E99" i="9" s="1"/>
  <c r="B99" i="9" s="1"/>
  <c r="F99" i="9"/>
  <c r="H98" i="9"/>
  <c r="G98" i="9"/>
  <c r="E98" i="9" s="1"/>
  <c r="F98" i="9"/>
  <c r="B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G92" i="9"/>
  <c r="F92" i="9"/>
  <c r="H91" i="9"/>
  <c r="G91" i="9"/>
  <c r="E91" i="9" s="1"/>
  <c r="B91" i="9" s="1"/>
  <c r="F91" i="9"/>
  <c r="H90" i="9"/>
  <c r="G90" i="9"/>
  <c r="E90" i="9" s="1"/>
  <c r="F90" i="9"/>
  <c r="B90" i="9"/>
  <c r="H89" i="9"/>
  <c r="G89" i="9"/>
  <c r="F89" i="9"/>
  <c r="E89" i="9"/>
  <c r="B89" i="9" s="1"/>
  <c r="H88" i="9"/>
  <c r="E88" i="9" s="1"/>
  <c r="B88" i="9" s="1"/>
  <c r="G88" i="9"/>
  <c r="F88" i="9"/>
  <c r="H87" i="9"/>
  <c r="G87" i="9"/>
  <c r="F87" i="9"/>
  <c r="H86" i="9"/>
  <c r="G86" i="9"/>
  <c r="E86" i="9" s="1"/>
  <c r="B86" i="9" s="1"/>
  <c r="F86" i="9"/>
  <c r="H85" i="9"/>
  <c r="E85" i="9" s="1"/>
  <c r="B85" i="9" s="1"/>
  <c r="G85" i="9"/>
  <c r="F85" i="9"/>
  <c r="H84" i="9"/>
  <c r="E84" i="9" s="1"/>
  <c r="G84" i="9"/>
  <c r="F84" i="9"/>
  <c r="H83" i="9"/>
  <c r="G83" i="9"/>
  <c r="E83" i="9" s="1"/>
  <c r="B83" i="9" s="1"/>
  <c r="F83" i="9"/>
  <c r="H82" i="9"/>
  <c r="G82" i="9"/>
  <c r="F82" i="9"/>
  <c r="H81" i="9"/>
  <c r="E81" i="9" s="1"/>
  <c r="B81" i="9" s="1"/>
  <c r="G81" i="9"/>
  <c r="F81" i="9"/>
  <c r="H80" i="9"/>
  <c r="E80" i="9" s="1"/>
  <c r="B80" i="9" s="1"/>
  <c r="G80" i="9"/>
  <c r="F80" i="9"/>
  <c r="H79" i="9"/>
  <c r="G79" i="9"/>
  <c r="E79" i="9" s="1"/>
  <c r="B79" i="9" s="1"/>
  <c r="F79" i="9"/>
  <c r="H78" i="9"/>
  <c r="G78" i="9"/>
  <c r="E78" i="9" s="1"/>
  <c r="B78" i="9" s="1"/>
  <c r="F78" i="9"/>
  <c r="H77" i="9"/>
  <c r="E77" i="9" s="1"/>
  <c r="B77" i="9" s="1"/>
  <c r="G77" i="9"/>
  <c r="F77" i="9"/>
  <c r="H76" i="9"/>
  <c r="E76" i="9" s="1"/>
  <c r="G76" i="9"/>
  <c r="F76" i="9"/>
  <c r="H75" i="9"/>
  <c r="G75" i="9"/>
  <c r="E75" i="9" s="1"/>
  <c r="B75" i="9" s="1"/>
  <c r="F75" i="9"/>
  <c r="H74" i="9"/>
  <c r="G74" i="9"/>
  <c r="F74" i="9"/>
  <c r="H73" i="9"/>
  <c r="G73" i="9"/>
  <c r="F73" i="9"/>
  <c r="E73" i="9"/>
  <c r="B73" i="9" s="1"/>
  <c r="H72" i="9"/>
  <c r="E72" i="9" s="1"/>
  <c r="B72" i="9" s="1"/>
  <c r="G72" i="9"/>
  <c r="F72" i="9"/>
  <c r="H71" i="9"/>
  <c r="G71" i="9"/>
  <c r="F71" i="9"/>
  <c r="H70" i="9"/>
  <c r="G70" i="9"/>
  <c r="F70" i="9"/>
  <c r="H69" i="9"/>
  <c r="E69" i="9" s="1"/>
  <c r="B69" i="9" s="1"/>
  <c r="G69" i="9"/>
  <c r="F69" i="9"/>
  <c r="H68" i="9"/>
  <c r="E68" i="9" s="1"/>
  <c r="G68" i="9"/>
  <c r="F68" i="9"/>
  <c r="H67" i="9"/>
  <c r="G67" i="9"/>
  <c r="F67" i="9"/>
  <c r="H66" i="9"/>
  <c r="G66" i="9"/>
  <c r="F66" i="9"/>
  <c r="H65" i="9"/>
  <c r="E65" i="9" s="1"/>
  <c r="B65" i="9" s="1"/>
  <c r="G65" i="9"/>
  <c r="F65" i="9"/>
  <c r="H64" i="9"/>
  <c r="E64" i="9" s="1"/>
  <c r="B64" i="9" s="1"/>
  <c r="G64" i="9"/>
  <c r="F64" i="9"/>
  <c r="H63" i="9"/>
  <c r="G63" i="9"/>
  <c r="E63" i="9" s="1"/>
  <c r="B63" i="9" s="1"/>
  <c r="F63" i="9"/>
  <c r="H62" i="9"/>
  <c r="G62" i="9"/>
  <c r="E62" i="9" s="1"/>
  <c r="B62" i="9" s="1"/>
  <c r="F62" i="9"/>
  <c r="H61" i="9"/>
  <c r="E61" i="9" s="1"/>
  <c r="B61" i="9" s="1"/>
  <c r="G61" i="9"/>
  <c r="F61" i="9"/>
  <c r="H60" i="9"/>
  <c r="E60" i="9" s="1"/>
  <c r="G60" i="9"/>
  <c r="F60" i="9"/>
  <c r="H59" i="9"/>
  <c r="G59" i="9"/>
  <c r="E59" i="9" s="1"/>
  <c r="B59" i="9" s="1"/>
  <c r="F59" i="9"/>
  <c r="H58" i="9"/>
  <c r="G58" i="9"/>
  <c r="F58" i="9"/>
  <c r="H57" i="9"/>
  <c r="E57" i="9" s="1"/>
  <c r="B57" i="9" s="1"/>
  <c r="G57" i="9"/>
  <c r="F57" i="9"/>
  <c r="H56" i="9"/>
  <c r="E56" i="9" s="1"/>
  <c r="B56" i="9" s="1"/>
  <c r="G56" i="9"/>
  <c r="F56" i="9"/>
  <c r="H55" i="9"/>
  <c r="G55" i="9"/>
  <c r="E55" i="9" s="1"/>
  <c r="B55" i="9" s="1"/>
  <c r="F55" i="9"/>
  <c r="H54" i="9"/>
  <c r="G54" i="9"/>
  <c r="F54" i="9"/>
  <c r="H53" i="9"/>
  <c r="E53" i="9" s="1"/>
  <c r="B53" i="9" s="1"/>
  <c r="G53" i="9"/>
  <c r="F53" i="9"/>
  <c r="H52" i="9"/>
  <c r="E52" i="9" s="1"/>
  <c r="B52" i="9" s="1"/>
  <c r="G52" i="9"/>
  <c r="F52" i="9"/>
  <c r="H51" i="9"/>
  <c r="G51" i="9"/>
  <c r="E51" i="9" s="1"/>
  <c r="B51" i="9" s="1"/>
  <c r="F51" i="9"/>
  <c r="H50" i="9"/>
  <c r="G50" i="9"/>
  <c r="F50" i="9"/>
  <c r="H49" i="9"/>
  <c r="G49" i="9"/>
  <c r="F49" i="9"/>
  <c r="H48" i="9"/>
  <c r="E48" i="9" s="1"/>
  <c r="B48" i="9" s="1"/>
  <c r="G48" i="9"/>
  <c r="F48" i="9"/>
  <c r="H47" i="9"/>
  <c r="G47" i="9"/>
  <c r="E47" i="9" s="1"/>
  <c r="B47" i="9" s="1"/>
  <c r="F47" i="9"/>
  <c r="H46" i="9"/>
  <c r="G46" i="9"/>
  <c r="E46" i="9" s="1"/>
  <c r="B46" i="9" s="1"/>
  <c r="F46" i="9"/>
  <c r="H45" i="9"/>
  <c r="G45" i="9"/>
  <c r="F45" i="9"/>
  <c r="H44" i="9"/>
  <c r="E44" i="9" s="1"/>
  <c r="B44" i="9" s="1"/>
  <c r="G44" i="9"/>
  <c r="F44" i="9"/>
  <c r="H43" i="9"/>
  <c r="G43" i="9"/>
  <c r="E43" i="9" s="1"/>
  <c r="B43" i="9" s="1"/>
  <c r="F43" i="9"/>
  <c r="H42" i="9"/>
  <c r="G42" i="9"/>
  <c r="F42" i="9"/>
  <c r="H41" i="9"/>
  <c r="G41" i="9"/>
  <c r="E41" i="9" s="1"/>
  <c r="B41" i="9" s="1"/>
  <c r="F41" i="9"/>
  <c r="H40" i="9"/>
  <c r="E40" i="9" s="1"/>
  <c r="B40" i="9" s="1"/>
  <c r="G40" i="9"/>
  <c r="F40" i="9"/>
  <c r="H39" i="9"/>
  <c r="G39" i="9"/>
  <c r="E39" i="9" s="1"/>
  <c r="B39" i="9" s="1"/>
  <c r="F39" i="9"/>
  <c r="H38" i="9"/>
  <c r="G38" i="9"/>
  <c r="E38" i="9" s="1"/>
  <c r="B38" i="9" s="1"/>
  <c r="F38" i="9"/>
  <c r="H37" i="9"/>
  <c r="G37" i="9"/>
  <c r="E37" i="9" s="1"/>
  <c r="B37" i="9" s="1"/>
  <c r="F37" i="9"/>
  <c r="H36" i="9"/>
  <c r="E36" i="9" s="1"/>
  <c r="B36" i="9" s="1"/>
  <c r="G36" i="9"/>
  <c r="F36" i="9"/>
  <c r="H35" i="9"/>
  <c r="G35" i="9"/>
  <c r="E35" i="9" s="1"/>
  <c r="B35" i="9" s="1"/>
  <c r="F35" i="9"/>
  <c r="H34" i="9"/>
  <c r="G34" i="9"/>
  <c r="E34" i="9" s="1"/>
  <c r="B34" i="9" s="1"/>
  <c r="F34" i="9"/>
  <c r="H33" i="9"/>
  <c r="G33" i="9"/>
  <c r="F33" i="9"/>
  <c r="H32" i="9"/>
  <c r="G32" i="9"/>
  <c r="F32" i="9"/>
  <c r="H31" i="9"/>
  <c r="G31" i="9"/>
  <c r="F31" i="9"/>
  <c r="H30" i="9"/>
  <c r="G30" i="9"/>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D95" i="8"/>
  <c r="D90" i="8"/>
  <c r="D85" i="8"/>
  <c r="D80" i="8"/>
  <c r="D75" i="8"/>
  <c r="C1550" i="1" s="1"/>
  <c r="G1550" i="1" s="1"/>
  <c r="D70" i="8"/>
  <c r="D65" i="8"/>
  <c r="D60" i="8"/>
  <c r="D55" i="8"/>
  <c r="D50" i="8"/>
  <c r="D44" i="8"/>
  <c r="D36" i="8"/>
  <c r="D26" i="8"/>
  <c r="D24" i="8" s="1"/>
  <c r="C1499" i="1" s="1"/>
  <c r="D18" i="8"/>
  <c r="D8" i="8"/>
  <c r="D6" i="8" s="1"/>
  <c r="C1481" i="1" s="1"/>
  <c r="E44" i="7"/>
  <c r="D44" i="7"/>
  <c r="E39" i="7"/>
  <c r="D39" i="7"/>
  <c r="D38" i="7" s="1"/>
  <c r="E38" i="7"/>
  <c r="E30" i="7"/>
  <c r="D1461" i="1" s="1"/>
  <c r="D30" i="7"/>
  <c r="D22" i="7" s="1"/>
  <c r="C1453" i="1" s="1"/>
  <c r="E23" i="7"/>
  <c r="D23" i="7"/>
  <c r="E14" i="7"/>
  <c r="D1445" i="1" s="1"/>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D245"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168" i="1" s="1"/>
  <c r="D191" i="5"/>
  <c r="D190" i="5"/>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F78" i="5"/>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1019" i="1" s="1"/>
  <c r="D41" i="5"/>
  <c r="F40" i="5"/>
  <c r="F39" i="5"/>
  <c r="F38" i="5"/>
  <c r="F37" i="5"/>
  <c r="F36" i="5"/>
  <c r="F35" i="5"/>
  <c r="E35" i="5"/>
  <c r="D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F13"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4" i="4"/>
  <c r="D484"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54" i="1" s="1"/>
  <c r="D460" i="4"/>
  <c r="D459" i="4" s="1"/>
  <c r="F459" i="4" s="1"/>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D435" i="4"/>
  <c r="F434" i="4"/>
  <c r="F433" i="4"/>
  <c r="F432" i="4"/>
  <c r="F431" i="4"/>
  <c r="E430" i="4"/>
  <c r="D424" i="1" s="1"/>
  <c r="D430" i="4"/>
  <c r="F430" i="4" s="1"/>
  <c r="F429" i="4"/>
  <c r="F428" i="4"/>
  <c r="F427" i="4"/>
  <c r="E427" i="4"/>
  <c r="D421" i="1" s="1"/>
  <c r="D427" i="4"/>
  <c r="F426" i="4"/>
  <c r="F425" i="4"/>
  <c r="F424" i="4"/>
  <c r="F423" i="4"/>
  <c r="E422" i="4"/>
  <c r="D422" i="4"/>
  <c r="F422" i="4" s="1"/>
  <c r="E418" i="4"/>
  <c r="F418" i="4" s="1"/>
  <c r="D418" i="4"/>
  <c r="E417" i="4"/>
  <c r="F417" i="4" s="1"/>
  <c r="D417" i="4"/>
  <c r="E416" i="4"/>
  <c r="D411" i="1" s="1"/>
  <c r="H411" i="1" s="1"/>
  <c r="D416" i="4"/>
  <c r="F411" i="4"/>
  <c r="F410" i="4"/>
  <c r="F409" i="4"/>
  <c r="F406" i="4"/>
  <c r="F405" i="4"/>
  <c r="F404" i="4"/>
  <c r="F403" i="4"/>
  <c r="E402" i="4"/>
  <c r="D402" i="4"/>
  <c r="F402" i="4" s="1"/>
  <c r="F401" i="4"/>
  <c r="E400" i="4"/>
  <c r="D400" i="4"/>
  <c r="F400" i="4" s="1"/>
  <c r="F399" i="4"/>
  <c r="F398" i="4"/>
  <c r="E397" i="4"/>
  <c r="D392" i="1" s="1"/>
  <c r="D397" i="4"/>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6" i="4"/>
  <c r="F356" i="4" s="1"/>
  <c r="F355" i="4"/>
  <c r="F354" i="4"/>
  <c r="F353" i="4"/>
  <c r="F352" i="4"/>
  <c r="E352" i="4"/>
  <c r="D347" i="1" s="1"/>
  <c r="H347" i="1" s="1"/>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26" i="1" s="1"/>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4" i="4" s="1"/>
  <c r="F303" i="4"/>
  <c r="F302" i="4"/>
  <c r="F301" i="4"/>
  <c r="F300" i="4"/>
  <c r="E300" i="4"/>
  <c r="D300" i="4"/>
  <c r="D299" i="4"/>
  <c r="F296" i="4"/>
  <c r="F295" i="4"/>
  <c r="F294" i="4"/>
  <c r="F293" i="4"/>
  <c r="F292" i="4"/>
  <c r="E288" i="4"/>
  <c r="D288" i="4"/>
  <c r="F288" i="4" s="1"/>
  <c r="E287" i="4"/>
  <c r="D283" i="1" s="1"/>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D255"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2" i="1" s="1"/>
  <c r="D216" i="4"/>
  <c r="D215" i="4" s="1"/>
  <c r="F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F128" i="4"/>
  <c r="E128" i="4"/>
  <c r="E124" i="4" s="1"/>
  <c r="D120" i="1" s="1"/>
  <c r="D128" i="4"/>
  <c r="F127" i="4"/>
  <c r="F126" i="4"/>
  <c r="F125" i="4"/>
  <c r="E125" i="4"/>
  <c r="D125" i="4"/>
  <c r="F124"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79" i="1"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H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G1530" i="1"/>
  <c r="C1530" i="1"/>
  <c r="H1530" i="1" s="1"/>
  <c r="C1529" i="1"/>
  <c r="H1528" i="1"/>
  <c r="G1528" i="1"/>
  <c r="C1528" i="1"/>
  <c r="H1527" i="1"/>
  <c r="G1527" i="1"/>
  <c r="C1527" i="1"/>
  <c r="C1526" i="1"/>
  <c r="H1526" i="1" s="1"/>
  <c r="C1525" i="1"/>
  <c r="H1523" i="1"/>
  <c r="G1523" i="1"/>
  <c r="C1523" i="1"/>
  <c r="G1522"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C1510" i="1"/>
  <c r="H1510" i="1" s="1"/>
  <c r="C1509" i="1"/>
  <c r="H1508" i="1"/>
  <c r="C1508" i="1"/>
  <c r="G1508" i="1" s="1"/>
  <c r="C1507" i="1"/>
  <c r="H1507" i="1" s="1"/>
  <c r="C1506" i="1"/>
  <c r="H1506" i="1" s="1"/>
  <c r="C1505" i="1"/>
  <c r="C1504" i="1"/>
  <c r="H1504" i="1" s="1"/>
  <c r="C1503" i="1"/>
  <c r="H1503" i="1" s="1"/>
  <c r="C1502" i="1"/>
  <c r="H1502" i="1" s="1"/>
  <c r="H1500" i="1"/>
  <c r="G1500" i="1"/>
  <c r="C1500" i="1"/>
  <c r="C1498" i="1"/>
  <c r="H1498" i="1" s="1"/>
  <c r="C1497" i="1"/>
  <c r="H1496" i="1"/>
  <c r="G1496" i="1"/>
  <c r="C1496" i="1"/>
  <c r="H1495" i="1"/>
  <c r="G1495" i="1"/>
  <c r="C1495" i="1"/>
  <c r="G1494" i="1"/>
  <c r="C1494" i="1"/>
  <c r="H1494" i="1" s="1"/>
  <c r="C1493" i="1"/>
  <c r="C1492" i="1"/>
  <c r="H1492" i="1" s="1"/>
  <c r="H1491" i="1"/>
  <c r="C1491" i="1"/>
  <c r="G1491" i="1" s="1"/>
  <c r="C1490" i="1"/>
  <c r="H1490" i="1" s="1"/>
  <c r="C1489" i="1"/>
  <c r="C1488" i="1"/>
  <c r="H1488" i="1" s="1"/>
  <c r="C1487" i="1"/>
  <c r="H1487" i="1" s="1"/>
  <c r="G1486" i="1"/>
  <c r="C1486" i="1"/>
  <c r="H1486" i="1" s="1"/>
  <c r="C1485" i="1"/>
  <c r="H1484" i="1"/>
  <c r="G1484" i="1"/>
  <c r="C1484" i="1"/>
  <c r="C1482" i="1"/>
  <c r="H1482" i="1" s="1"/>
  <c r="H1480" i="1"/>
  <c r="G1480" i="1"/>
  <c r="C1480" i="1"/>
  <c r="D1479" i="1"/>
  <c r="C1479" i="1"/>
  <c r="J1479" i="1" s="1"/>
  <c r="H1478" i="1"/>
  <c r="G1478" i="1"/>
  <c r="D1478" i="1"/>
  <c r="J1478" i="1" s="1"/>
  <c r="C1478" i="1"/>
  <c r="D1477" i="1"/>
  <c r="C1477" i="1"/>
  <c r="J1477" i="1" s="1"/>
  <c r="H1476" i="1"/>
  <c r="G1476" i="1"/>
  <c r="D1476" i="1"/>
  <c r="J1476" i="1" s="1"/>
  <c r="C1476" i="1"/>
  <c r="H1475" i="1"/>
  <c r="G1475" i="1"/>
  <c r="D1475" i="1"/>
  <c r="C1475" i="1"/>
  <c r="D1474" i="1"/>
  <c r="C1474" i="1"/>
  <c r="J1474" i="1" s="1"/>
  <c r="H1473" i="1"/>
  <c r="G1473" i="1"/>
  <c r="D1473" i="1"/>
  <c r="J1473" i="1" s="1"/>
  <c r="C1473" i="1"/>
  <c r="D1472" i="1"/>
  <c r="C1472" i="1"/>
  <c r="J1472" i="1" s="1"/>
  <c r="H1471" i="1"/>
  <c r="G1471" i="1"/>
  <c r="D1471" i="1"/>
  <c r="J1471" i="1" s="1"/>
  <c r="C1471" i="1"/>
  <c r="H1470" i="1"/>
  <c r="G1470" i="1"/>
  <c r="D1470" i="1"/>
  <c r="C1470" i="1"/>
  <c r="H1469" i="1"/>
  <c r="G1469" i="1"/>
  <c r="D1469" i="1"/>
  <c r="C1469" i="1"/>
  <c r="D1468" i="1"/>
  <c r="C1468" i="1"/>
  <c r="J1468" i="1" s="1"/>
  <c r="H1467" i="1"/>
  <c r="G1467" i="1"/>
  <c r="D1467" i="1"/>
  <c r="J1467" i="1" s="1"/>
  <c r="C1467" i="1"/>
  <c r="D1466" i="1"/>
  <c r="C1466" i="1"/>
  <c r="J1466" i="1" s="1"/>
  <c r="H1465" i="1"/>
  <c r="G1465" i="1"/>
  <c r="D1465" i="1"/>
  <c r="J1465" i="1" s="1"/>
  <c r="C1465" i="1"/>
  <c r="D1464" i="1"/>
  <c r="C1464" i="1"/>
  <c r="J1464" i="1" s="1"/>
  <c r="D1463" i="1"/>
  <c r="H1463" i="1" s="1"/>
  <c r="C1463" i="1"/>
  <c r="D1462" i="1"/>
  <c r="C1462" i="1"/>
  <c r="J1462" i="1" s="1"/>
  <c r="H1460" i="1"/>
  <c r="G1460" i="1"/>
  <c r="I1460" i="1" s="1"/>
  <c r="D1460" i="1"/>
  <c r="J1460" i="1" s="1"/>
  <c r="C1460" i="1"/>
  <c r="D1459" i="1"/>
  <c r="C1459" i="1"/>
  <c r="J1459" i="1" s="1"/>
  <c r="H1458" i="1"/>
  <c r="G1458" i="1"/>
  <c r="I1458" i="1" s="1"/>
  <c r="D1458" i="1"/>
  <c r="J1458" i="1" s="1"/>
  <c r="C1458" i="1"/>
  <c r="D1457" i="1"/>
  <c r="C1457" i="1"/>
  <c r="J1457" i="1" s="1"/>
  <c r="H1456" i="1"/>
  <c r="G1456" i="1"/>
  <c r="I1456" i="1" s="1"/>
  <c r="D1456" i="1"/>
  <c r="J1456" i="1" s="1"/>
  <c r="C1456" i="1"/>
  <c r="D1455" i="1"/>
  <c r="C1455" i="1"/>
  <c r="J1455" i="1" s="1"/>
  <c r="D1454" i="1"/>
  <c r="C1454" i="1"/>
  <c r="H1452" i="1"/>
  <c r="G1452" i="1"/>
  <c r="I1452" i="1" s="1"/>
  <c r="D1452" i="1"/>
  <c r="J1452" i="1" s="1"/>
  <c r="C1452" i="1"/>
  <c r="D1451" i="1"/>
  <c r="J1451" i="1" s="1"/>
  <c r="C1451" i="1"/>
  <c r="H1450" i="1"/>
  <c r="G1450" i="1"/>
  <c r="I1450" i="1" s="1"/>
  <c r="D1450" i="1"/>
  <c r="J1450" i="1" s="1"/>
  <c r="C1450" i="1"/>
  <c r="D1449" i="1"/>
  <c r="J1449" i="1" s="1"/>
  <c r="C1449" i="1"/>
  <c r="H1448" i="1"/>
  <c r="G1448" i="1"/>
  <c r="I1448" i="1" s="1"/>
  <c r="D1448" i="1"/>
  <c r="J1448" i="1" s="1"/>
  <c r="C1448" i="1"/>
  <c r="D1447" i="1"/>
  <c r="J1447" i="1" s="1"/>
  <c r="C1447" i="1"/>
  <c r="H1446" i="1"/>
  <c r="G1446" i="1"/>
  <c r="I1446" i="1" s="1"/>
  <c r="D1446" i="1"/>
  <c r="J1446" i="1" s="1"/>
  <c r="C1446" i="1"/>
  <c r="H1445" i="1"/>
  <c r="C1445" i="1"/>
  <c r="G1445" i="1" s="1"/>
  <c r="D1444" i="1"/>
  <c r="J1444" i="1" s="1"/>
  <c r="C1444" i="1"/>
  <c r="D1443" i="1"/>
  <c r="C1443" i="1"/>
  <c r="D1442" i="1"/>
  <c r="J1442" i="1" s="1"/>
  <c r="C1442" i="1"/>
  <c r="D1441" i="1"/>
  <c r="C1441" i="1"/>
  <c r="D1440" i="1"/>
  <c r="J1440" i="1" s="1"/>
  <c r="C1440" i="1"/>
  <c r="D1439" i="1"/>
  <c r="C1439" i="1"/>
  <c r="D1438" i="1"/>
  <c r="C1438" i="1"/>
  <c r="G1438" i="1" s="1"/>
  <c r="C1437" i="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D1423" i="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G1243" i="1" s="1"/>
  <c r="C1243" i="1"/>
  <c r="D1242" i="1"/>
  <c r="H1242" i="1" s="1"/>
  <c r="C1242" i="1"/>
  <c r="D1241" i="1"/>
  <c r="H1241" i="1" s="1"/>
  <c r="C1241" i="1"/>
  <c r="H1240" i="1"/>
  <c r="G1240" i="1"/>
  <c r="D1240" i="1"/>
  <c r="C1240" i="1"/>
  <c r="H1239" i="1"/>
  <c r="G1239" i="1"/>
  <c r="D1239" i="1"/>
  <c r="C1239" i="1"/>
  <c r="H1238" i="1"/>
  <c r="G1238" i="1"/>
  <c r="D1238" i="1"/>
  <c r="C1238" i="1"/>
  <c r="G1237" i="1"/>
  <c r="D1237" i="1"/>
  <c r="H1237" i="1" s="1"/>
  <c r="C1237" i="1"/>
  <c r="G1236" i="1"/>
  <c r="D1236" i="1"/>
  <c r="H1236" i="1" s="1"/>
  <c r="C1236" i="1"/>
  <c r="G1235" i="1"/>
  <c r="D1235" i="1"/>
  <c r="H1235" i="1" s="1"/>
  <c r="C1235" i="1"/>
  <c r="H1234" i="1"/>
  <c r="D1234" i="1"/>
  <c r="G1234" i="1" s="1"/>
  <c r="C1234" i="1"/>
  <c r="D1233" i="1"/>
  <c r="H1233" i="1" s="1"/>
  <c r="C1233" i="1"/>
  <c r="D1232" i="1"/>
  <c r="H1232" i="1" s="1"/>
  <c r="C1232" i="1"/>
  <c r="H1231" i="1"/>
  <c r="D1231" i="1"/>
  <c r="G1231" i="1" s="1"/>
  <c r="C1231" i="1"/>
  <c r="H1230" i="1"/>
  <c r="D1230" i="1"/>
  <c r="G1230" i="1" s="1"/>
  <c r="C1230" i="1"/>
  <c r="H1229" i="1"/>
  <c r="D1229" i="1"/>
  <c r="G1229" i="1" s="1"/>
  <c r="C1229" i="1"/>
  <c r="H1228" i="1"/>
  <c r="G1228" i="1"/>
  <c r="D1228" i="1"/>
  <c r="C1228" i="1"/>
  <c r="D1227" i="1"/>
  <c r="G1227" i="1" s="1"/>
  <c r="C1227" i="1"/>
  <c r="D1226" i="1"/>
  <c r="H1226" i="1" s="1"/>
  <c r="C1226" i="1"/>
  <c r="D1225" i="1"/>
  <c r="G1225" i="1" s="1"/>
  <c r="C1225" i="1"/>
  <c r="D1224" i="1"/>
  <c r="H1224" i="1" s="1"/>
  <c r="C1224" i="1"/>
  <c r="C1223" i="1"/>
  <c r="C1222" i="1"/>
  <c r="D1221" i="1"/>
  <c r="G1221" i="1" s="1"/>
  <c r="C1221" i="1"/>
  <c r="D1220" i="1"/>
  <c r="H1220" i="1" s="1"/>
  <c r="C1220" i="1"/>
  <c r="D1219" i="1"/>
  <c r="H1219" i="1" s="1"/>
  <c r="C1219" i="1"/>
  <c r="H1218" i="1"/>
  <c r="D1218" i="1"/>
  <c r="G1218" i="1" s="1"/>
  <c r="C1218" i="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C1167" i="1"/>
  <c r="H1166" i="1"/>
  <c r="D1166" i="1"/>
  <c r="G1166" i="1" s="1"/>
  <c r="C1166" i="1"/>
  <c r="D1165" i="1"/>
  <c r="C1165" i="1"/>
  <c r="H1164" i="1"/>
  <c r="D1164" i="1"/>
  <c r="G1164" i="1" s="1"/>
  <c r="C1164" i="1"/>
  <c r="H1163" i="1"/>
  <c r="D1163" i="1"/>
  <c r="G1163" i="1" s="1"/>
  <c r="C1163" i="1"/>
  <c r="H1162" i="1"/>
  <c r="D1162" i="1"/>
  <c r="G1162" i="1" s="1"/>
  <c r="C1162" i="1"/>
  <c r="D1161" i="1"/>
  <c r="C1161" i="1"/>
  <c r="H1161" i="1" s="1"/>
  <c r="H1160" i="1"/>
  <c r="D1160" i="1"/>
  <c r="G1160" i="1" s="1"/>
  <c r="C1160" i="1"/>
  <c r="H1159" i="1"/>
  <c r="G1159" i="1"/>
  <c r="D1159" i="1"/>
  <c r="C1159" i="1"/>
  <c r="H1158" i="1"/>
  <c r="G1158" i="1"/>
  <c r="D1158" i="1"/>
  <c r="C1158" i="1"/>
  <c r="C1157" i="1"/>
  <c r="H1156" i="1"/>
  <c r="D1156" i="1"/>
  <c r="G1156" i="1" s="1"/>
  <c r="C1156" i="1"/>
  <c r="H1155" i="1"/>
  <c r="D1155" i="1"/>
  <c r="G1155" i="1" s="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D1140" i="1"/>
  <c r="H1140" i="1" s="1"/>
  <c r="C1140" i="1"/>
  <c r="D1139" i="1"/>
  <c r="H1139" i="1" s="1"/>
  <c r="C1139" i="1"/>
  <c r="H1138" i="1"/>
  <c r="G1138" i="1"/>
  <c r="D1138" i="1"/>
  <c r="C1138" i="1"/>
  <c r="D1137" i="1"/>
  <c r="H1137" i="1" s="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G1032" i="1" s="1"/>
  <c r="C1032" i="1"/>
  <c r="D1031" i="1"/>
  <c r="H1031" i="1" s="1"/>
  <c r="C1031" i="1"/>
  <c r="D1030" i="1"/>
  <c r="G1030" i="1" s="1"/>
  <c r="C1030" i="1"/>
  <c r="H1029" i="1"/>
  <c r="G1029" i="1"/>
  <c r="D1029" i="1"/>
  <c r="C1029" i="1"/>
  <c r="H1028" i="1"/>
  <c r="D1028" i="1"/>
  <c r="G1028" i="1" s="1"/>
  <c r="C1028" i="1"/>
  <c r="D1027" i="1"/>
  <c r="G1027" i="1" s="1"/>
  <c r="C1027" i="1"/>
  <c r="H1026" i="1"/>
  <c r="G1026" i="1"/>
  <c r="D1026" i="1"/>
  <c r="C1026" i="1"/>
  <c r="D1025" i="1"/>
  <c r="G1025" i="1" s="1"/>
  <c r="C1025" i="1"/>
  <c r="D1024" i="1"/>
  <c r="H1024" i="1" s="1"/>
  <c r="C1024" i="1"/>
  <c r="C1023" i="1"/>
  <c r="H1022" i="1"/>
  <c r="G1022" i="1"/>
  <c r="D1022" i="1"/>
  <c r="C1022" i="1"/>
  <c r="H1021" i="1"/>
  <c r="G1021" i="1"/>
  <c r="D1021" i="1"/>
  <c r="C1021" i="1"/>
  <c r="H1020" i="1"/>
  <c r="G1020" i="1"/>
  <c r="D1020" i="1"/>
  <c r="C1020" i="1"/>
  <c r="C1019" i="1"/>
  <c r="H1018" i="1"/>
  <c r="G1018" i="1"/>
  <c r="D1018" i="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D1011" i="1"/>
  <c r="G1011" i="1" s="1"/>
  <c r="C1011" i="1"/>
  <c r="H1010" i="1"/>
  <c r="D1010" i="1"/>
  <c r="G1010" i="1" s="1"/>
  <c r="C1010" i="1"/>
  <c r="H1009" i="1"/>
  <c r="D1009" i="1"/>
  <c r="G1009" i="1" s="1"/>
  <c r="C1009" i="1"/>
  <c r="H1008" i="1"/>
  <c r="D1008" i="1"/>
  <c r="G1008" i="1" s="1"/>
  <c r="C1008" i="1"/>
  <c r="C1007"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D1000" i="1"/>
  <c r="H1000" i="1" s="1"/>
  <c r="C1000" i="1"/>
  <c r="H999" i="1"/>
  <c r="D999" i="1"/>
  <c r="G999" i="1" s="1"/>
  <c r="C999" i="1"/>
  <c r="D998" i="1"/>
  <c r="H998" i="1" s="1"/>
  <c r="C998" i="1"/>
  <c r="C997" i="1"/>
  <c r="D996" i="1"/>
  <c r="H996" i="1" s="1"/>
  <c r="C996" i="1"/>
  <c r="D995" i="1"/>
  <c r="H995" i="1" s="1"/>
  <c r="C995" i="1"/>
  <c r="D994" i="1"/>
  <c r="H994" i="1" s="1"/>
  <c r="C994" i="1"/>
  <c r="D993" i="1"/>
  <c r="H993" i="1" s="1"/>
  <c r="C993" i="1"/>
  <c r="D992" i="1"/>
  <c r="G992" i="1" s="1"/>
  <c r="C992" i="1"/>
  <c r="C991" i="1"/>
  <c r="G989" i="1"/>
  <c r="D989" i="1"/>
  <c r="H989" i="1" s="1"/>
  <c r="C989" i="1"/>
  <c r="H988" i="1"/>
  <c r="G988" i="1"/>
  <c r="D988" i="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D645" i="1"/>
  <c r="H645" i="1" s="1"/>
  <c r="C645" i="1"/>
  <c r="D644" i="1"/>
  <c r="G644" i="1" s="1"/>
  <c r="C644" i="1"/>
  <c r="D643" i="1"/>
  <c r="H643" i="1" s="1"/>
  <c r="C643" i="1"/>
  <c r="D642" i="1"/>
  <c r="H642" i="1" s="1"/>
  <c r="C642" i="1"/>
  <c r="H641" i="1"/>
  <c r="D641" i="1"/>
  <c r="G641" i="1" s="1"/>
  <c r="C641" i="1"/>
  <c r="C638" i="1"/>
  <c r="D632" i="1"/>
  <c r="H632" i="1" s="1"/>
  <c r="C632" i="1"/>
  <c r="D631" i="1"/>
  <c r="H631" i="1" s="1"/>
  <c r="C631" i="1"/>
  <c r="H628" i="1"/>
  <c r="D628" i="1"/>
  <c r="G628" i="1" s="1"/>
  <c r="C628" i="1"/>
  <c r="H627" i="1"/>
  <c r="G627" i="1"/>
  <c r="D627" i="1"/>
  <c r="C627" i="1"/>
  <c r="D626" i="1"/>
  <c r="G626" i="1" s="1"/>
  <c r="C626" i="1"/>
  <c r="D625" i="1"/>
  <c r="H625" i="1" s="1"/>
  <c r="C625" i="1"/>
  <c r="G624" i="1"/>
  <c r="D624" i="1"/>
  <c r="H624" i="1" s="1"/>
  <c r="C624" i="1"/>
  <c r="H623" i="1"/>
  <c r="G623" i="1"/>
  <c r="D623" i="1"/>
  <c r="C623" i="1"/>
  <c r="G622" i="1"/>
  <c r="D622" i="1"/>
  <c r="H622" i="1" s="1"/>
  <c r="C622" i="1"/>
  <c r="H621" i="1"/>
  <c r="G621" i="1"/>
  <c r="D621" i="1"/>
  <c r="C621" i="1"/>
  <c r="G620" i="1"/>
  <c r="D620" i="1"/>
  <c r="H620" i="1" s="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G456" i="1"/>
  <c r="D456" i="1"/>
  <c r="H456" i="1" s="1"/>
  <c r="C456" i="1"/>
  <c r="D455" i="1"/>
  <c r="H455" i="1" s="1"/>
  <c r="C455" i="1"/>
  <c r="C454" i="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C441" i="1"/>
  <c r="D440" i="1"/>
  <c r="H440" i="1" s="1"/>
  <c r="C440" i="1"/>
  <c r="D439" i="1"/>
  <c r="H439" i="1" s="1"/>
  <c r="C439" i="1"/>
  <c r="D438" i="1"/>
  <c r="H438" i="1" s="1"/>
  <c r="C438" i="1"/>
  <c r="D437" i="1"/>
  <c r="H437" i="1" s="1"/>
  <c r="C437" i="1"/>
  <c r="D436" i="1"/>
  <c r="G436" i="1" s="1"/>
  <c r="C436" i="1"/>
  <c r="D435" i="1"/>
  <c r="H435" i="1" s="1"/>
  <c r="C435" i="1"/>
  <c r="D434" i="1"/>
  <c r="H434" i="1" s="1"/>
  <c r="C434" i="1"/>
  <c r="D433" i="1"/>
  <c r="G433" i="1" s="1"/>
  <c r="C433" i="1"/>
  <c r="D432" i="1"/>
  <c r="H432" i="1" s="1"/>
  <c r="C432" i="1"/>
  <c r="D431" i="1"/>
  <c r="H431" i="1" s="1"/>
  <c r="C431" i="1"/>
  <c r="H430" i="1"/>
  <c r="G430" i="1"/>
  <c r="D430" i="1"/>
  <c r="C430" i="1"/>
  <c r="C429" i="1"/>
  <c r="H428" i="1"/>
  <c r="G428" i="1"/>
  <c r="D428" i="1"/>
  <c r="C428" i="1"/>
  <c r="H427" i="1"/>
  <c r="G427" i="1"/>
  <c r="D427" i="1"/>
  <c r="C427" i="1"/>
  <c r="H426" i="1"/>
  <c r="G426" i="1"/>
  <c r="D426" i="1"/>
  <c r="C426" i="1"/>
  <c r="H425" i="1"/>
  <c r="D425" i="1"/>
  <c r="G425" i="1" s="1"/>
  <c r="C425" i="1"/>
  <c r="C424" i="1"/>
  <c r="H423" i="1"/>
  <c r="D423" i="1"/>
  <c r="G423" i="1" s="1"/>
  <c r="C423" i="1"/>
  <c r="H422" i="1"/>
  <c r="D422" i="1"/>
  <c r="G422" i="1" s="1"/>
  <c r="C422" i="1"/>
  <c r="C421" i="1"/>
  <c r="H420" i="1"/>
  <c r="G420" i="1"/>
  <c r="D420" i="1"/>
  <c r="C420" i="1"/>
  <c r="H419" i="1"/>
  <c r="D419" i="1"/>
  <c r="G419" i="1" s="1"/>
  <c r="C419" i="1"/>
  <c r="H418" i="1"/>
  <c r="D418" i="1"/>
  <c r="G418" i="1" s="1"/>
  <c r="C418" i="1"/>
  <c r="H417" i="1"/>
  <c r="D417" i="1"/>
  <c r="G417" i="1" s="1"/>
  <c r="C417" i="1"/>
  <c r="D416" i="1"/>
  <c r="G416" i="1" s="1"/>
  <c r="C416" i="1"/>
  <c r="C413" i="1"/>
  <c r="D412" i="1"/>
  <c r="H412" i="1" s="1"/>
  <c r="C412" i="1"/>
  <c r="C411" i="1"/>
  <c r="D406" i="1"/>
  <c r="H406" i="1" s="1"/>
  <c r="C406" i="1"/>
  <c r="D405" i="1"/>
  <c r="G405" i="1" s="1"/>
  <c r="C405" i="1"/>
  <c r="D404" i="1"/>
  <c r="G404" i="1" s="1"/>
  <c r="C404" i="1"/>
  <c r="D401" i="1"/>
  <c r="H401" i="1" s="1"/>
  <c r="C401" i="1"/>
  <c r="D400" i="1"/>
  <c r="G400" i="1" s="1"/>
  <c r="C400" i="1"/>
  <c r="D399" i="1"/>
  <c r="H399" i="1" s="1"/>
  <c r="C399" i="1"/>
  <c r="D398" i="1"/>
  <c r="H398" i="1" s="1"/>
  <c r="C398" i="1"/>
  <c r="D397" i="1"/>
  <c r="H397" i="1" s="1"/>
  <c r="C397" i="1"/>
  <c r="D396" i="1"/>
  <c r="H396" i="1" s="1"/>
  <c r="C396" i="1"/>
  <c r="D395" i="1"/>
  <c r="H395" i="1" s="1"/>
  <c r="C395" i="1"/>
  <c r="D394" i="1"/>
  <c r="H394" i="1" s="1"/>
  <c r="C394" i="1"/>
  <c r="H393" i="1"/>
  <c r="G393" i="1"/>
  <c r="D393" i="1"/>
  <c r="C393" i="1"/>
  <c r="C392" i="1"/>
  <c r="H390" i="1"/>
  <c r="D390" i="1"/>
  <c r="G390" i="1" s="1"/>
  <c r="C390" i="1"/>
  <c r="H389" i="1"/>
  <c r="D389" i="1"/>
  <c r="G389" i="1" s="1"/>
  <c r="C389" i="1"/>
  <c r="H388" i="1"/>
  <c r="D388" i="1"/>
  <c r="G388" i="1" s="1"/>
  <c r="C388" i="1"/>
  <c r="H387" i="1"/>
  <c r="D387" i="1"/>
  <c r="G387" i="1" s="1"/>
  <c r="C387" i="1"/>
  <c r="C386" i="1"/>
  <c r="H385" i="1"/>
  <c r="D385" i="1"/>
  <c r="G385" i="1" s="1"/>
  <c r="C385" i="1"/>
  <c r="H384" i="1"/>
  <c r="D384" i="1"/>
  <c r="G384" i="1" s="1"/>
  <c r="C384" i="1"/>
  <c r="C383" i="1"/>
  <c r="H382" i="1"/>
  <c r="D382" i="1"/>
  <c r="G382" i="1" s="1"/>
  <c r="C382" i="1"/>
  <c r="H381" i="1"/>
  <c r="D381" i="1"/>
  <c r="G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C373" i="1"/>
  <c r="H372" i="1"/>
  <c r="D372" i="1"/>
  <c r="G372" i="1" s="1"/>
  <c r="C372" i="1"/>
  <c r="H371" i="1"/>
  <c r="D371" i="1"/>
  <c r="G371" i="1" s="1"/>
  <c r="C371" i="1"/>
  <c r="H370" i="1"/>
  <c r="D370" i="1"/>
  <c r="G370" i="1" s="1"/>
  <c r="C370" i="1"/>
  <c r="H369" i="1"/>
  <c r="D369" i="1"/>
  <c r="G369" i="1" s="1"/>
  <c r="C369" i="1"/>
  <c r="H368" i="1"/>
  <c r="D368" i="1"/>
  <c r="G368" i="1" s="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C347" i="1"/>
  <c r="D344" i="1"/>
  <c r="H344" i="1" s="1"/>
  <c r="C344" i="1"/>
  <c r="D343" i="1"/>
  <c r="H343" i="1" s="1"/>
  <c r="C343" i="1"/>
  <c r="D342" i="1"/>
  <c r="H342" i="1" s="1"/>
  <c r="C342" i="1"/>
  <c r="D341" i="1"/>
  <c r="H341" i="1" s="1"/>
  <c r="C341" i="1"/>
  <c r="D340" i="1"/>
  <c r="H340" i="1" s="1"/>
  <c r="C340" i="1"/>
  <c r="D339" i="1"/>
  <c r="G338" i="1"/>
  <c r="D338" i="1"/>
  <c r="H338" i="1" s="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G329" i="1"/>
  <c r="D329" i="1"/>
  <c r="H329" i="1" s="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G311" i="1"/>
  <c r="D311" i="1"/>
  <c r="H311" i="1" s="1"/>
  <c r="C311" i="1"/>
  <c r="H310" i="1"/>
  <c r="G310" i="1"/>
  <c r="D310" i="1"/>
  <c r="C310" i="1"/>
  <c r="H309" i="1"/>
  <c r="G309" i="1"/>
  <c r="D309" i="1"/>
  <c r="C309" i="1"/>
  <c r="H308" i="1"/>
  <c r="G308" i="1"/>
  <c r="D308" i="1"/>
  <c r="C308" i="1"/>
  <c r="C307" i="1"/>
  <c r="H305" i="1"/>
  <c r="G305" i="1"/>
  <c r="D305" i="1"/>
  <c r="C305" i="1"/>
  <c r="H304" i="1"/>
  <c r="D304" i="1"/>
  <c r="G304" i="1" s="1"/>
  <c r="C304" i="1"/>
  <c r="H303" i="1"/>
  <c r="D303" i="1"/>
  <c r="G303" i="1" s="1"/>
  <c r="C303" i="1"/>
  <c r="H302" i="1"/>
  <c r="D302" i="1"/>
  <c r="G302" i="1" s="1"/>
  <c r="C302" i="1"/>
  <c r="H301" i="1"/>
  <c r="D301" i="1"/>
  <c r="G301" i="1" s="1"/>
  <c r="C301" i="1"/>
  <c r="H300" i="1"/>
  <c r="D300" i="1"/>
  <c r="G300" i="1" s="1"/>
  <c r="C300" i="1"/>
  <c r="C299" i="1"/>
  <c r="H298" i="1"/>
  <c r="D298" i="1"/>
  <c r="G298" i="1" s="1"/>
  <c r="C298" i="1"/>
  <c r="H297" i="1"/>
  <c r="D297" i="1"/>
  <c r="G297" i="1" s="1"/>
  <c r="C297" i="1"/>
  <c r="H296" i="1"/>
  <c r="D296" i="1"/>
  <c r="G296" i="1" s="1"/>
  <c r="C296" i="1"/>
  <c r="D295" i="1"/>
  <c r="G295" i="1" s="1"/>
  <c r="C295" i="1"/>
  <c r="C294" i="1"/>
  <c r="H292" i="1"/>
  <c r="D292" i="1"/>
  <c r="G292" i="1" s="1"/>
  <c r="C292" i="1"/>
  <c r="H291" i="1"/>
  <c r="D291" i="1"/>
  <c r="G291" i="1" s="1"/>
  <c r="C291" i="1"/>
  <c r="H290" i="1"/>
  <c r="G290" i="1"/>
  <c r="D290" i="1"/>
  <c r="C290" i="1"/>
  <c r="H289" i="1"/>
  <c r="G289" i="1"/>
  <c r="D289" i="1"/>
  <c r="C289" i="1"/>
  <c r="D288" i="1"/>
  <c r="H288" i="1" s="1"/>
  <c r="C288" i="1"/>
  <c r="D284" i="1"/>
  <c r="H284" i="1" s="1"/>
  <c r="C284" i="1"/>
  <c r="C283" i="1"/>
  <c r="H282" i="1"/>
  <c r="G282" i="1"/>
  <c r="D282" i="1"/>
  <c r="C282" i="1"/>
  <c r="D281" i="1"/>
  <c r="H281" i="1" s="1"/>
  <c r="C281" i="1"/>
  <c r="D280" i="1"/>
  <c r="H280" i="1" s="1"/>
  <c r="C280" i="1"/>
  <c r="D279" i="1"/>
  <c r="H279" i="1" s="1"/>
  <c r="C279" i="1"/>
  <c r="D278" i="1"/>
  <c r="H278" i="1" s="1"/>
  <c r="C278" i="1"/>
  <c r="D277" i="1"/>
  <c r="H277" i="1" s="1"/>
  <c r="C277" i="1"/>
  <c r="D276" i="1"/>
  <c r="H276" i="1" s="1"/>
  <c r="C276" i="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C259" i="1"/>
  <c r="D258" i="1"/>
  <c r="H258" i="1" s="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H247" i="1"/>
  <c r="D247" i="1"/>
  <c r="G247" i="1" s="1"/>
  <c r="C247" i="1"/>
  <c r="H246" i="1"/>
  <c r="D246" i="1"/>
  <c r="G246" i="1" s="1"/>
  <c r="C246" i="1"/>
  <c r="H245" i="1"/>
  <c r="D245" i="1"/>
  <c r="G245" i="1" s="1"/>
  <c r="C245" i="1"/>
  <c r="H244" i="1"/>
  <c r="D244" i="1"/>
  <c r="G244" i="1" s="1"/>
  <c r="C244" i="1"/>
  <c r="D243" i="1"/>
  <c r="G243" i="1" s="1"/>
  <c r="C243" i="1"/>
  <c r="D242" i="1"/>
  <c r="H242" i="1" s="1"/>
  <c r="C242" i="1"/>
  <c r="D241" i="1"/>
  <c r="H241" i="1" s="1"/>
  <c r="C241" i="1"/>
  <c r="D240" i="1"/>
  <c r="H240" i="1" s="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H231" i="1"/>
  <c r="G231" i="1"/>
  <c r="D231" i="1"/>
  <c r="C231" i="1"/>
  <c r="D230" i="1"/>
  <c r="H230" i="1" s="1"/>
  <c r="C230" i="1"/>
  <c r="D229" i="1"/>
  <c r="H229" i="1" s="1"/>
  <c r="C229" i="1"/>
  <c r="D228" i="1"/>
  <c r="H228" i="1" s="1"/>
  <c r="C228" i="1"/>
  <c r="D227" i="1"/>
  <c r="G227" i="1" s="1"/>
  <c r="C227" i="1"/>
  <c r="D226" i="1"/>
  <c r="G226" i="1" s="1"/>
  <c r="C226" i="1"/>
  <c r="D225" i="1"/>
  <c r="H225" i="1" s="1"/>
  <c r="C225" i="1"/>
  <c r="D224" i="1"/>
  <c r="G224" i="1" s="1"/>
  <c r="C224" i="1"/>
  <c r="D223" i="1"/>
  <c r="H223" i="1" s="1"/>
  <c r="C223" i="1"/>
  <c r="D222" i="1"/>
  <c r="H222" i="1" s="1"/>
  <c r="C222" i="1"/>
  <c r="D221" i="1"/>
  <c r="H221" i="1" s="1"/>
  <c r="C221" i="1"/>
  <c r="G219" i="1"/>
  <c r="D219" i="1"/>
  <c r="H219" i="1" s="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C212" i="1"/>
  <c r="C211" i="1"/>
  <c r="D210" i="1"/>
  <c r="H210" i="1" s="1"/>
  <c r="C210" i="1"/>
  <c r="D209" i="1"/>
  <c r="H209" i="1" s="1"/>
  <c r="C209" i="1"/>
  <c r="D208" i="1"/>
  <c r="H208" i="1" s="1"/>
  <c r="C208" i="1"/>
  <c r="D207" i="1"/>
  <c r="H207" i="1" s="1"/>
  <c r="C207"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G198" i="1" s="1"/>
  <c r="C198" i="1"/>
  <c r="D197" i="1"/>
  <c r="G197" i="1" s="1"/>
  <c r="C197" i="1"/>
  <c r="D196" i="1"/>
  <c r="G196" i="1" s="1"/>
  <c r="C196" i="1"/>
  <c r="D195" i="1"/>
  <c r="G195" i="1" s="1"/>
  <c r="C195" i="1"/>
  <c r="D194" i="1"/>
  <c r="G194" i="1" s="1"/>
  <c r="C194" i="1"/>
  <c r="D193" i="1"/>
  <c r="H193" i="1" s="1"/>
  <c r="C193" i="1"/>
  <c r="C192" i="1"/>
  <c r="D191" i="1"/>
  <c r="G191" i="1" s="1"/>
  <c r="C191" i="1"/>
  <c r="H190" i="1"/>
  <c r="D190" i="1"/>
  <c r="G190" i="1" s="1"/>
  <c r="C190" i="1"/>
  <c r="H189" i="1"/>
  <c r="D189" i="1"/>
  <c r="G189" i="1" s="1"/>
  <c r="C189" i="1"/>
  <c r="H188" i="1"/>
  <c r="D188" i="1"/>
  <c r="G188" i="1" s="1"/>
  <c r="C188" i="1"/>
  <c r="H187" i="1"/>
  <c r="D187" i="1"/>
  <c r="G187" i="1" s="1"/>
  <c r="C187" i="1"/>
  <c r="D186" i="1"/>
  <c r="H186" i="1" s="1"/>
  <c r="C186" i="1"/>
  <c r="H185" i="1"/>
  <c r="D185" i="1"/>
  <c r="G185" i="1" s="1"/>
  <c r="C185" i="1"/>
  <c r="C184" i="1"/>
  <c r="H183" i="1"/>
  <c r="G183" i="1"/>
  <c r="D183" i="1"/>
  <c r="C183" i="1"/>
  <c r="H182" i="1"/>
  <c r="G182" i="1"/>
  <c r="D182" i="1"/>
  <c r="C182" i="1"/>
  <c r="H181" i="1"/>
  <c r="D181" i="1"/>
  <c r="G181" i="1" s="1"/>
  <c r="C181" i="1"/>
  <c r="H180" i="1"/>
  <c r="D180" i="1"/>
  <c r="G180" i="1" s="1"/>
  <c r="C180" i="1"/>
  <c r="H179" i="1"/>
  <c r="D179" i="1"/>
  <c r="G179" i="1" s="1"/>
  <c r="C179" i="1"/>
  <c r="D178" i="1"/>
  <c r="H178" i="1" s="1"/>
  <c r="C178" i="1"/>
  <c r="H177" i="1"/>
  <c r="D177" i="1"/>
  <c r="G177" i="1" s="1"/>
  <c r="C177" i="1"/>
  <c r="G176" i="1"/>
  <c r="D176" i="1"/>
  <c r="H176" i="1" s="1"/>
  <c r="C176" i="1"/>
  <c r="H175" i="1"/>
  <c r="D175" i="1"/>
  <c r="G175" i="1" s="1"/>
  <c r="C175" i="1"/>
  <c r="H174" i="1"/>
  <c r="G174" i="1"/>
  <c r="D174" i="1"/>
  <c r="C174" i="1"/>
  <c r="D173" i="1"/>
  <c r="G173" i="1" s="1"/>
  <c r="C173" i="1"/>
  <c r="H172" i="1"/>
  <c r="D172" i="1"/>
  <c r="G172" i="1" s="1"/>
  <c r="C172" i="1"/>
  <c r="D171" i="1"/>
  <c r="H171" i="1" s="1"/>
  <c r="C171" i="1"/>
  <c r="H170" i="1"/>
  <c r="D170" i="1"/>
  <c r="G170" i="1" s="1"/>
  <c r="C170" i="1"/>
  <c r="H169" i="1"/>
  <c r="D169" i="1"/>
  <c r="G169" i="1" s="1"/>
  <c r="C169" i="1"/>
  <c r="H168" i="1"/>
  <c r="D168" i="1"/>
  <c r="G168" i="1" s="1"/>
  <c r="C168" i="1"/>
  <c r="H167" i="1"/>
  <c r="D167" i="1"/>
  <c r="G167" i="1" s="1"/>
  <c r="C167" i="1"/>
  <c r="D166" i="1"/>
  <c r="H166" i="1" s="1"/>
  <c r="C166" i="1"/>
  <c r="C165" i="1"/>
  <c r="G164" i="1"/>
  <c r="D164" i="1"/>
  <c r="H164" i="1" s="1"/>
  <c r="C164" i="1"/>
  <c r="D163" i="1"/>
  <c r="H163" i="1" s="1"/>
  <c r="C163" i="1"/>
  <c r="D162" i="1"/>
  <c r="H162" i="1" s="1"/>
  <c r="C162" i="1"/>
  <c r="D161" i="1"/>
  <c r="H161" i="1" s="1"/>
  <c r="C161" i="1"/>
  <c r="C160" i="1"/>
  <c r="C159" i="1"/>
  <c r="D158" i="1"/>
  <c r="H158" i="1" s="1"/>
  <c r="C158" i="1"/>
  <c r="G157"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43" i="1" l="1"/>
  <c r="G1242" i="1"/>
  <c r="E292" i="9"/>
  <c r="B292" i="9" s="1"/>
  <c r="G1141" i="1"/>
  <c r="G1140" i="1"/>
  <c r="G1136" i="1"/>
  <c r="D1127" i="1"/>
  <c r="H1027" i="1"/>
  <c r="E296" i="9"/>
  <c r="B296" i="9" s="1"/>
  <c r="E33" i="9"/>
  <c r="B33" i="9" s="1"/>
  <c r="F217" i="9"/>
  <c r="B217" i="9" s="1"/>
  <c r="E293" i="9"/>
  <c r="B293" i="9" s="1"/>
  <c r="E298" i="9"/>
  <c r="B298" i="9" s="1"/>
  <c r="E303" i="9"/>
  <c r="B303" i="9" s="1"/>
  <c r="H1019" i="1"/>
  <c r="G1019" i="1"/>
  <c r="G1013" i="1"/>
  <c r="H1013" i="1"/>
  <c r="G1048" i="1"/>
  <c r="G1050" i="1"/>
  <c r="H1033" i="1"/>
  <c r="G1165" i="1"/>
  <c r="G1161" i="1"/>
  <c r="G1409" i="1"/>
  <c r="G1463" i="1"/>
  <c r="E22" i="7"/>
  <c r="E5" i="7" s="1"/>
  <c r="J1463" i="1"/>
  <c r="C1461" i="1"/>
  <c r="G1576" i="1"/>
  <c r="G1507" i="1"/>
  <c r="G1506" i="1"/>
  <c r="G1510" i="1"/>
  <c r="G1504" i="1"/>
  <c r="G1503" i="1"/>
  <c r="C1501" i="1"/>
  <c r="G1501" i="1" s="1"/>
  <c r="H1499" i="1"/>
  <c r="G1499" i="1"/>
  <c r="G1502" i="1"/>
  <c r="G1492" i="1"/>
  <c r="C1483" i="1"/>
  <c r="H1483" i="1" s="1"/>
  <c r="G1490" i="1"/>
  <c r="G1488" i="1"/>
  <c r="G1487" i="1"/>
  <c r="G1483" i="1"/>
  <c r="G1241" i="1"/>
  <c r="G1217" i="1"/>
  <c r="H1227" i="1"/>
  <c r="E245" i="5"/>
  <c r="D1222" i="1" s="1"/>
  <c r="H1222" i="1" s="1"/>
  <c r="E282" i="9"/>
  <c r="B282" i="9" s="1"/>
  <c r="G1233" i="1"/>
  <c r="G1232" i="1"/>
  <c r="G1226" i="1"/>
  <c r="D1223" i="1"/>
  <c r="G1223" i="1" s="1"/>
  <c r="H1225" i="1"/>
  <c r="G1224" i="1"/>
  <c r="H1221" i="1"/>
  <c r="G1219" i="1"/>
  <c r="G1220" i="1"/>
  <c r="E238" i="5"/>
  <c r="D1216" i="1"/>
  <c r="H1168" i="1"/>
  <c r="G1168" i="1"/>
  <c r="H1165" i="1"/>
  <c r="E309" i="9"/>
  <c r="B309" i="9" s="1"/>
  <c r="D1157" i="1"/>
  <c r="D1154" i="1"/>
  <c r="G1139" i="1"/>
  <c r="G1137" i="1"/>
  <c r="H1032" i="1"/>
  <c r="H1025" i="1"/>
  <c r="G1031" i="1"/>
  <c r="H1023" i="1"/>
  <c r="G1023" i="1"/>
  <c r="G1024" i="1"/>
  <c r="H1006" i="1"/>
  <c r="H1030" i="1"/>
  <c r="G1007" i="1"/>
  <c r="H1007" i="1"/>
  <c r="G1000" i="1"/>
  <c r="E12" i="5"/>
  <c r="D990" i="1" s="1"/>
  <c r="G998" i="1"/>
  <c r="D997" i="1"/>
  <c r="G996" i="1"/>
  <c r="G995" i="1"/>
  <c r="G994" i="1"/>
  <c r="D991" i="1"/>
  <c r="H991" i="1" s="1"/>
  <c r="G993" i="1"/>
  <c r="H992" i="1"/>
  <c r="G986" i="1"/>
  <c r="G987" i="1"/>
  <c r="G158" i="1"/>
  <c r="G155" i="1"/>
  <c r="D160" i="1"/>
  <c r="G160" i="1" s="1"/>
  <c r="G171" i="1"/>
  <c r="G178" i="1"/>
  <c r="E42" i="9"/>
  <c r="B42" i="9" s="1"/>
  <c r="E273" i="9"/>
  <c r="B273" i="9" s="1"/>
  <c r="E31" i="9"/>
  <c r="B31" i="9" s="1"/>
  <c r="E30" i="9"/>
  <c r="B30" i="9" s="1"/>
  <c r="G625" i="1"/>
  <c r="H626" i="1"/>
  <c r="B271" i="9"/>
  <c r="E160" i="9"/>
  <c r="B160" i="9" s="1"/>
  <c r="G619" i="1"/>
  <c r="H619" i="1"/>
  <c r="E528" i="4"/>
  <c r="D522" i="1" s="1"/>
  <c r="H644" i="1"/>
  <c r="G643" i="1"/>
  <c r="G642" i="1"/>
  <c r="G645" i="1"/>
  <c r="G632" i="1"/>
  <c r="G631" i="1"/>
  <c r="H454" i="1"/>
  <c r="G454" i="1"/>
  <c r="E459" i="4"/>
  <c r="D453" i="1" s="1"/>
  <c r="G455" i="1"/>
  <c r="G452" i="1"/>
  <c r="G451" i="1"/>
  <c r="G449" i="1"/>
  <c r="G450" i="1"/>
  <c r="G448" i="1"/>
  <c r="G447" i="1"/>
  <c r="G446" i="1"/>
  <c r="G445" i="1"/>
  <c r="G444" i="1"/>
  <c r="G443" i="1"/>
  <c r="E87" i="9"/>
  <c r="B87" i="9" s="1"/>
  <c r="G441" i="1"/>
  <c r="G442" i="1"/>
  <c r="G440" i="1"/>
  <c r="G439" i="1"/>
  <c r="G438" i="1"/>
  <c r="G437" i="1"/>
  <c r="H436" i="1"/>
  <c r="G435" i="1"/>
  <c r="G434" i="1"/>
  <c r="H433" i="1"/>
  <c r="G432" i="1"/>
  <c r="G431" i="1"/>
  <c r="F232" i="9"/>
  <c r="B232" i="9" s="1"/>
  <c r="G429" i="1"/>
  <c r="H429" i="1"/>
  <c r="B230" i="9"/>
  <c r="G424" i="1"/>
  <c r="H424" i="1"/>
  <c r="G421" i="1"/>
  <c r="H421" i="1"/>
  <c r="E421" i="4"/>
  <c r="D415" i="1" s="1"/>
  <c r="F227" i="9"/>
  <c r="B227" i="9" s="1"/>
  <c r="H416" i="1"/>
  <c r="G406" i="1"/>
  <c r="H405" i="1"/>
  <c r="H404" i="1"/>
  <c r="G401" i="1"/>
  <c r="H400" i="1"/>
  <c r="G399" i="1"/>
  <c r="G398" i="1"/>
  <c r="G397" i="1"/>
  <c r="G395" i="1"/>
  <c r="G396" i="1"/>
  <c r="G394" i="1"/>
  <c r="H392" i="1"/>
  <c r="G392" i="1"/>
  <c r="E396" i="4"/>
  <c r="D391" i="1" s="1"/>
  <c r="G386" i="1"/>
  <c r="H386" i="1"/>
  <c r="G383" i="1"/>
  <c r="H383" i="1"/>
  <c r="H378" i="1"/>
  <c r="G373" i="1"/>
  <c r="H373" i="1"/>
  <c r="G366" i="1"/>
  <c r="G365" i="1"/>
  <c r="H359" i="1"/>
  <c r="G359" i="1"/>
  <c r="G364" i="1"/>
  <c r="G367" i="1"/>
  <c r="G357" i="1"/>
  <c r="G356" i="1"/>
  <c r="G355" i="1"/>
  <c r="G354" i="1"/>
  <c r="G353" i="1"/>
  <c r="G351" i="1"/>
  <c r="G352" i="1"/>
  <c r="G350" i="1"/>
  <c r="G349" i="1"/>
  <c r="G347" i="1"/>
  <c r="G348" i="1"/>
  <c r="E351" i="4"/>
  <c r="D346" i="1" s="1"/>
  <c r="G343" i="1"/>
  <c r="G344" i="1"/>
  <c r="G342" i="1"/>
  <c r="G340" i="1"/>
  <c r="G341" i="1"/>
  <c r="E311" i="4"/>
  <c r="D306" i="1" s="1"/>
  <c r="H326" i="1"/>
  <c r="G326" i="1"/>
  <c r="G321" i="1"/>
  <c r="H321" i="1"/>
  <c r="D307" i="1"/>
  <c r="G299" i="1"/>
  <c r="H299" i="1"/>
  <c r="E299" i="4"/>
  <c r="D294" i="1" s="1"/>
  <c r="G294" i="1" s="1"/>
  <c r="H295" i="1"/>
  <c r="D413" i="1"/>
  <c r="G411" i="1"/>
  <c r="G288" i="1"/>
  <c r="G412" i="1"/>
  <c r="E643" i="4"/>
  <c r="D637" i="1" s="1"/>
  <c r="H283" i="1"/>
  <c r="G283" i="1"/>
  <c r="G281" i="1"/>
  <c r="G284" i="1"/>
  <c r="G280" i="1"/>
  <c r="G279" i="1"/>
  <c r="G278" i="1"/>
  <c r="G277" i="1"/>
  <c r="G275" i="1"/>
  <c r="G276" i="1"/>
  <c r="E71" i="9"/>
  <c r="B71" i="9" s="1"/>
  <c r="G274" i="1"/>
  <c r="G273" i="1"/>
  <c r="G272" i="1"/>
  <c r="G271" i="1"/>
  <c r="G269" i="1"/>
  <c r="G270" i="1"/>
  <c r="G268" i="1"/>
  <c r="G267" i="1"/>
  <c r="G266" i="1"/>
  <c r="G264" i="1"/>
  <c r="G265" i="1"/>
  <c r="G258" i="1"/>
  <c r="H255" i="1"/>
  <c r="G255" i="1"/>
  <c r="E252" i="4"/>
  <c r="D248" i="1" s="1"/>
  <c r="E67" i="9"/>
  <c r="B67" i="9" s="1"/>
  <c r="D249" i="1"/>
  <c r="H243" i="1"/>
  <c r="G242" i="1"/>
  <c r="G240" i="1"/>
  <c r="G241" i="1"/>
  <c r="G239" i="1"/>
  <c r="G238" i="1"/>
  <c r="G236" i="1"/>
  <c r="G237" i="1"/>
  <c r="G234" i="1"/>
  <c r="G232" i="1"/>
  <c r="G233" i="1"/>
  <c r="G230" i="1"/>
  <c r="G229" i="1"/>
  <c r="G228" i="1"/>
  <c r="H227" i="1"/>
  <c r="G261" i="1"/>
  <c r="B226" i="9"/>
  <c r="E70" i="9"/>
  <c r="B70" i="9" s="1"/>
  <c r="G263" i="1"/>
  <c r="G260" i="1"/>
  <c r="G262" i="1"/>
  <c r="E263" i="4"/>
  <c r="D259" i="1" s="1"/>
  <c r="H226" i="1"/>
  <c r="G225" i="1"/>
  <c r="E224" i="4"/>
  <c r="D220" i="1" s="1"/>
  <c r="H224" i="1"/>
  <c r="G223" i="1"/>
  <c r="G221" i="1"/>
  <c r="G222" i="1"/>
  <c r="G212" i="1"/>
  <c r="H212" i="1"/>
  <c r="E215" i="4"/>
  <c r="D211" i="1" s="1"/>
  <c r="G210" i="1"/>
  <c r="G209" i="1"/>
  <c r="G208" i="1"/>
  <c r="H206" i="1"/>
  <c r="G206" i="1"/>
  <c r="G207" i="1"/>
  <c r="F210" i="4"/>
  <c r="G205" i="1"/>
  <c r="G204" i="1"/>
  <c r="G203" i="1"/>
  <c r="G202" i="1"/>
  <c r="G201" i="1"/>
  <c r="E54" i="9"/>
  <c r="B54" i="9" s="1"/>
  <c r="G200" i="1"/>
  <c r="G199" i="1"/>
  <c r="H198" i="1"/>
  <c r="E196" i="4"/>
  <c r="D192" i="1" s="1"/>
  <c r="G192" i="1" s="1"/>
  <c r="H197" i="1"/>
  <c r="H196" i="1"/>
  <c r="E50" i="9"/>
  <c r="B50" i="9" s="1"/>
  <c r="H195" i="1"/>
  <c r="E49" i="9"/>
  <c r="B49" i="9" s="1"/>
  <c r="G193" i="1"/>
  <c r="H194" i="1"/>
  <c r="H191" i="1"/>
  <c r="G186" i="1"/>
  <c r="D184" i="1"/>
  <c r="F223" i="9"/>
  <c r="B223" i="9" s="1"/>
  <c r="B222" i="9"/>
  <c r="E45" i="9"/>
  <c r="B45" i="9" s="1"/>
  <c r="F221" i="9"/>
  <c r="B221" i="9" s="1"/>
  <c r="H173" i="1"/>
  <c r="D165" i="1"/>
  <c r="H165" i="1" s="1"/>
  <c r="E163" i="4"/>
  <c r="D159" i="1" s="1"/>
  <c r="H159" i="1" s="1"/>
  <c r="G165" i="1"/>
  <c r="G166" i="1"/>
  <c r="G163" i="1"/>
  <c r="G162" i="1"/>
  <c r="G161" i="1"/>
  <c r="H160" i="1"/>
  <c r="G149" i="1"/>
  <c r="G150" i="1"/>
  <c r="E152" i="4"/>
  <c r="G21" i="9" s="1"/>
  <c r="E286" i="9"/>
  <c r="B286" i="9" s="1"/>
  <c r="E300" i="9"/>
  <c r="B300" i="9" s="1"/>
  <c r="E288" i="9"/>
  <c r="B288" i="9" s="1"/>
  <c r="G129" i="1"/>
  <c r="H129" i="1"/>
  <c r="D130" i="1"/>
  <c r="F134" i="4"/>
  <c r="H120" i="1"/>
  <c r="G120" i="1"/>
  <c r="G125" i="1"/>
  <c r="G124" i="1"/>
  <c r="H108" i="1"/>
  <c r="G108" i="1"/>
  <c r="F112" i="4"/>
  <c r="E106" i="4"/>
  <c r="D102" i="1" s="1"/>
  <c r="G87" i="1"/>
  <c r="G89" i="1"/>
  <c r="H79" i="1"/>
  <c r="G79" i="1"/>
  <c r="G81" i="1"/>
  <c r="F83" i="4"/>
  <c r="G64" i="1"/>
  <c r="H65" i="1"/>
  <c r="E301" i="9"/>
  <c r="B301" i="9" s="1"/>
  <c r="E32" i="9"/>
  <c r="B32" i="9" s="1"/>
  <c r="E294" i="9"/>
  <c r="B294" i="9" s="1"/>
  <c r="H1175" i="1"/>
  <c r="G1175" i="1"/>
  <c r="H1384" i="1"/>
  <c r="H1385" i="1"/>
  <c r="H1386" i="1"/>
  <c r="H1387" i="1"/>
  <c r="H1388" i="1"/>
  <c r="H1389" i="1"/>
  <c r="H1390" i="1"/>
  <c r="H1391" i="1"/>
  <c r="H1392" i="1"/>
  <c r="H1393" i="1"/>
  <c r="H1394" i="1"/>
  <c r="H1395" i="1"/>
  <c r="H1396" i="1"/>
  <c r="G1439" i="1"/>
  <c r="I1439" i="1" s="1"/>
  <c r="J1439" i="1"/>
  <c r="H1440" i="1"/>
  <c r="G1441" i="1"/>
  <c r="J1441" i="1"/>
  <c r="H1442" i="1"/>
  <c r="G1443" i="1"/>
  <c r="J1443" i="1"/>
  <c r="H1444" i="1"/>
  <c r="H1481" i="1"/>
  <c r="G1481" i="1"/>
  <c r="H1497" i="1"/>
  <c r="G1497" i="1"/>
  <c r="H1513" i="1"/>
  <c r="G1513" i="1"/>
  <c r="G1538" i="1"/>
  <c r="H1538" i="1"/>
  <c r="G1546" i="1"/>
  <c r="H1546" i="1"/>
  <c r="H1551" i="1"/>
  <c r="G1551" i="1"/>
  <c r="H1559" i="1"/>
  <c r="G1559" i="1"/>
  <c r="H1567" i="1"/>
  <c r="G1567" i="1"/>
  <c r="H1575" i="1"/>
  <c r="G1575" i="1"/>
  <c r="F299" i="4"/>
  <c r="D151" i="4"/>
  <c r="F571" i="4"/>
  <c r="D567" i="4"/>
  <c r="G310" i="9"/>
  <c r="F190" i="5"/>
  <c r="G203" i="9"/>
  <c r="E203" i="9" s="1"/>
  <c r="B203" i="9" s="1"/>
  <c r="H1454" i="1"/>
  <c r="G1454" i="1"/>
  <c r="H1535" i="1"/>
  <c r="G1535" i="1"/>
  <c r="H1543" i="1"/>
  <c r="G1543" i="1"/>
  <c r="H1398" i="1"/>
  <c r="H1402" i="1"/>
  <c r="H1406" i="1"/>
  <c r="H1410" i="1"/>
  <c r="H1414" i="1"/>
  <c r="H1418" i="1"/>
  <c r="H1422" i="1"/>
  <c r="H1426" i="1"/>
  <c r="H1430" i="1"/>
  <c r="H1434" i="1"/>
  <c r="H1439" i="1"/>
  <c r="G1440" i="1"/>
  <c r="I1440" i="1" s="1"/>
  <c r="H1441" i="1"/>
  <c r="G1442" i="1"/>
  <c r="I1442" i="1" s="1"/>
  <c r="H1443" i="1"/>
  <c r="G1444" i="1"/>
  <c r="J1445" i="1"/>
  <c r="G1482" i="1"/>
  <c r="H1489" i="1"/>
  <c r="G1489" i="1"/>
  <c r="G1498" i="1"/>
  <c r="H1505" i="1"/>
  <c r="G1505" i="1"/>
  <c r="G1514" i="1"/>
  <c r="H1521" i="1"/>
  <c r="G1521" i="1"/>
  <c r="H1529" i="1"/>
  <c r="G1529" i="1"/>
  <c r="H1556" i="1"/>
  <c r="G1556" i="1"/>
  <c r="H1564" i="1"/>
  <c r="G1564" i="1"/>
  <c r="H1572" i="1"/>
  <c r="G1572" i="1"/>
  <c r="H1580" i="1"/>
  <c r="G1580" i="1"/>
  <c r="F133" i="4"/>
  <c r="F259" i="4"/>
  <c r="D252" i="4"/>
  <c r="F364" i="4"/>
  <c r="D363" i="4"/>
  <c r="D35" i="6"/>
  <c r="F36" i="6"/>
  <c r="F122" i="6"/>
  <c r="D114" i="6"/>
  <c r="D5" i="7"/>
  <c r="H30" i="3"/>
  <c r="H1462" i="1"/>
  <c r="G1462" i="1"/>
  <c r="H1464" i="1"/>
  <c r="G1464" i="1"/>
  <c r="H1466" i="1"/>
  <c r="G1466" i="1"/>
  <c r="H1468" i="1"/>
  <c r="G1468" i="1"/>
  <c r="H1472" i="1"/>
  <c r="G1472" i="1"/>
  <c r="H1474" i="1"/>
  <c r="G1474" i="1"/>
  <c r="H1477" i="1"/>
  <c r="G1477" i="1"/>
  <c r="H1479" i="1"/>
  <c r="G1479" i="1"/>
  <c r="H1485" i="1"/>
  <c r="G1485" i="1"/>
  <c r="H1501" i="1"/>
  <c r="H1525" i="1"/>
  <c r="G1525" i="1"/>
  <c r="D1183" i="1"/>
  <c r="D1201" i="1"/>
  <c r="H1397" i="1"/>
  <c r="H1401" i="1"/>
  <c r="H1405" i="1"/>
  <c r="H1409" i="1"/>
  <c r="H1413" i="1"/>
  <c r="H1417" i="1"/>
  <c r="H1421" i="1"/>
  <c r="H1425" i="1"/>
  <c r="H1429" i="1"/>
  <c r="H1433" i="1"/>
  <c r="H1438" i="1"/>
  <c r="H1447" i="1"/>
  <c r="G1447" i="1"/>
  <c r="H1449" i="1"/>
  <c r="G1449" i="1"/>
  <c r="H1451" i="1"/>
  <c r="G1451" i="1"/>
  <c r="H1455" i="1"/>
  <c r="G1455" i="1"/>
  <c r="H1457" i="1"/>
  <c r="G1457" i="1"/>
  <c r="H1459" i="1"/>
  <c r="G1459" i="1"/>
  <c r="H1461" i="1"/>
  <c r="G1461" i="1"/>
  <c r="I1463" i="1"/>
  <c r="I1465" i="1"/>
  <c r="I1467" i="1"/>
  <c r="I1471" i="1"/>
  <c r="I1473" i="1"/>
  <c r="I1476" i="1"/>
  <c r="I1478" i="1"/>
  <c r="H1493" i="1"/>
  <c r="G1493" i="1"/>
  <c r="H1509" i="1"/>
  <c r="G1509" i="1"/>
  <c r="G1526" i="1"/>
  <c r="H1532" i="1"/>
  <c r="G1532" i="1"/>
  <c r="H1540" i="1"/>
  <c r="G1540" i="1"/>
  <c r="H1548" i="1"/>
  <c r="G1548" i="1"/>
  <c r="G1554" i="1"/>
  <c r="H1554" i="1"/>
  <c r="G1562" i="1"/>
  <c r="H1562" i="1"/>
  <c r="G1570" i="1"/>
  <c r="H1570" i="1"/>
  <c r="G1578" i="1"/>
  <c r="H1578" i="1"/>
  <c r="F7" i="4"/>
  <c r="F59" i="4"/>
  <c r="D50" i="4"/>
  <c r="D6" i="4" s="1"/>
  <c r="F397" i="4"/>
  <c r="D396" i="4"/>
  <c r="F473" i="4"/>
  <c r="D472" i="4"/>
  <c r="E515" i="4"/>
  <c r="D509" i="1" s="1"/>
  <c r="E190" i="5"/>
  <c r="I24" i="3"/>
  <c r="D1437" i="1"/>
  <c r="H1437" i="1" s="1"/>
  <c r="D106" i="4"/>
  <c r="D139" i="4"/>
  <c r="D224" i="4"/>
  <c r="F264" i="4"/>
  <c r="D311" i="4"/>
  <c r="D344" i="4"/>
  <c r="D351" i="4"/>
  <c r="E363" i="4"/>
  <c r="D421" i="4"/>
  <c r="F460" i="4"/>
  <c r="E472" i="4"/>
  <c r="D466" i="1" s="1"/>
  <c r="F585" i="4"/>
  <c r="D580" i="4"/>
  <c r="D593" i="4"/>
  <c r="F594" i="4"/>
  <c r="F8" i="5"/>
  <c r="E87" i="5"/>
  <c r="D1065" i="1" s="1"/>
  <c r="F180" i="5"/>
  <c r="D177" i="5"/>
  <c r="D206" i="5"/>
  <c r="F207" i="5"/>
  <c r="F5" i="6"/>
  <c r="E50" i="4"/>
  <c r="D46" i="1" s="1"/>
  <c r="E82" i="4"/>
  <c r="F177" i="4"/>
  <c r="E644" i="4"/>
  <c r="D638" i="1" s="1"/>
  <c r="E484" i="4"/>
  <c r="D478" i="1" s="1"/>
  <c r="D529" i="4"/>
  <c r="F45" i="5"/>
  <c r="D12" i="5"/>
  <c r="D69" i="5"/>
  <c r="F70" i="5"/>
  <c r="D129" i="6"/>
  <c r="F130" i="6"/>
  <c r="D643" i="4"/>
  <c r="F416" i="4"/>
  <c r="D238" i="5"/>
  <c r="F246" i="5"/>
  <c r="E35" i="6"/>
  <c r="E141" i="6" s="1"/>
  <c r="D42" i="8"/>
  <c r="D49" i="8"/>
  <c r="C1524" i="1" s="1"/>
  <c r="E290" i="9"/>
  <c r="B290" i="9" s="1"/>
  <c r="B60" i="9"/>
  <c r="B68" i="9"/>
  <c r="B76" i="9"/>
  <c r="B84" i="9"/>
  <c r="B92" i="9"/>
  <c r="B100" i="9"/>
  <c r="B108" i="9"/>
  <c r="B116" i="9"/>
  <c r="B124" i="9"/>
  <c r="B132" i="9"/>
  <c r="G195" i="9"/>
  <c r="E195" i="9" s="1"/>
  <c r="B195" i="9" s="1"/>
  <c r="E58" i="9"/>
  <c r="B58" i="9" s="1"/>
  <c r="E66" i="9"/>
  <c r="B66" i="9" s="1"/>
  <c r="E74" i="9"/>
  <c r="B74" i="9" s="1"/>
  <c r="E82" i="9"/>
  <c r="B82" i="9" s="1"/>
  <c r="E146" i="5"/>
  <c r="D1124" i="1" s="1"/>
  <c r="E291" i="9"/>
  <c r="B291" i="9" s="1"/>
  <c r="M213" i="9"/>
  <c r="G279" i="9"/>
  <c r="E279" i="9" s="1"/>
  <c r="B279" i="9" s="1"/>
  <c r="G191" i="9"/>
  <c r="E191" i="9" s="1"/>
  <c r="B191" i="9" s="1"/>
  <c r="G187" i="9"/>
  <c r="E187" i="9" s="1"/>
  <c r="B187" i="9" s="1"/>
  <c r="G183" i="9"/>
  <c r="E183" i="9" s="1"/>
  <c r="B183" i="9" s="1"/>
  <c r="G166" i="9"/>
  <c r="H165"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G165" i="9"/>
  <c r="G164" i="9"/>
  <c r="E164" i="9" s="1"/>
  <c r="B164" i="9" s="1"/>
  <c r="G163" i="9"/>
  <c r="E163" i="9" s="1"/>
  <c r="B163" i="9" s="1"/>
  <c r="G162" i="9"/>
  <c r="E162" i="9" s="1"/>
  <c r="B162" i="9" s="1"/>
  <c r="G161" i="9"/>
  <c r="E161" i="9" s="1"/>
  <c r="B161" i="9" s="1"/>
  <c r="G281" i="9"/>
  <c r="E281" i="9" s="1"/>
  <c r="B281" i="9" s="1"/>
  <c r="L213" i="9"/>
  <c r="G192" i="9"/>
  <c r="E192" i="9" s="1"/>
  <c r="G189" i="9"/>
  <c r="E189" i="9" s="1"/>
  <c r="B189" i="9" s="1"/>
  <c r="G185" i="9"/>
  <c r="E185" i="9" s="1"/>
  <c r="B185" i="9" s="1"/>
  <c r="G205" i="9"/>
  <c r="E205" i="9" s="1"/>
  <c r="B205" i="9" s="1"/>
  <c r="G197" i="9"/>
  <c r="E197" i="9" s="1"/>
  <c r="B197" i="9" s="1"/>
  <c r="G186" i="9"/>
  <c r="E186" i="9" s="1"/>
  <c r="B186"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07" i="9"/>
  <c r="E207" i="9" s="1"/>
  <c r="B207" i="9" s="1"/>
  <c r="G199" i="9"/>
  <c r="E199" i="9" s="1"/>
  <c r="B199" i="9" s="1"/>
  <c r="G209" i="9"/>
  <c r="E209" i="9" s="1"/>
  <c r="B209" i="9" s="1"/>
  <c r="G201" i="9"/>
  <c r="E201" i="9" s="1"/>
  <c r="B201" i="9" s="1"/>
  <c r="G193" i="9"/>
  <c r="E193" i="9" s="1"/>
  <c r="B193" i="9" s="1"/>
  <c r="G190" i="9"/>
  <c r="E190" i="9" s="1"/>
  <c r="B190"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I10" i="9"/>
  <c r="G211" i="9"/>
  <c r="E211" i="9" s="1"/>
  <c r="B211" i="9" s="1"/>
  <c r="B137" i="9"/>
  <c r="B141" i="9"/>
  <c r="B145" i="9"/>
  <c r="B149" i="9"/>
  <c r="B153" i="9"/>
  <c r="B157" i="9"/>
  <c r="B136" i="9"/>
  <c r="B140" i="9"/>
  <c r="B144" i="9"/>
  <c r="B148" i="9"/>
  <c r="B152" i="9"/>
  <c r="B156" i="9"/>
  <c r="B284" i="9"/>
  <c r="B289" i="9"/>
  <c r="B270" i="9"/>
  <c r="F277" i="9"/>
  <c r="B283" i="9"/>
  <c r="E287" i="9"/>
  <c r="B287" i="9" s="1"/>
  <c r="G1127" i="1" l="1"/>
  <c r="H1127" i="1"/>
  <c r="D1453" i="1"/>
  <c r="I30" i="3"/>
  <c r="H1223" i="1"/>
  <c r="F245" i="5"/>
  <c r="G1222" i="1"/>
  <c r="H1216" i="1"/>
  <c r="G1216" i="1"/>
  <c r="E237" i="5"/>
  <c r="D1215" i="1"/>
  <c r="G1157" i="1"/>
  <c r="H1157" i="1"/>
  <c r="E7" i="5"/>
  <c r="D985" i="1" s="1"/>
  <c r="H997" i="1"/>
  <c r="G997" i="1"/>
  <c r="G991" i="1"/>
  <c r="B192" i="9"/>
  <c r="F213" i="9"/>
  <c r="B213" i="9" s="1"/>
  <c r="H453" i="1"/>
  <c r="G453" i="1"/>
  <c r="E166" i="9"/>
  <c r="B166" i="9" s="1"/>
  <c r="H307" i="1"/>
  <c r="G307" i="1"/>
  <c r="E298" i="4"/>
  <c r="D293" i="1" s="1"/>
  <c r="H294" i="1"/>
  <c r="H413" i="1"/>
  <c r="G413" i="1"/>
  <c r="E165" i="9"/>
  <c r="B165" i="9" s="1"/>
  <c r="G249" i="1"/>
  <c r="H249" i="1"/>
  <c r="H259" i="1"/>
  <c r="G259" i="1"/>
  <c r="F263" i="4"/>
  <c r="G211" i="1"/>
  <c r="H211" i="1"/>
  <c r="H192" i="1"/>
  <c r="F196" i="4"/>
  <c r="G184" i="1"/>
  <c r="H184" i="1"/>
  <c r="F163" i="4"/>
  <c r="G159" i="1"/>
  <c r="H21" i="9"/>
  <c r="E21" i="9" s="1"/>
  <c r="D148" i="1"/>
  <c r="F152" i="4"/>
  <c r="E151" i="4"/>
  <c r="F151" i="4" s="1"/>
  <c r="G130" i="1"/>
  <c r="H130" i="1"/>
  <c r="D412" i="4"/>
  <c r="H16" i="3"/>
  <c r="C2" i="1"/>
  <c r="G313" i="9"/>
  <c r="E313" i="9" s="1"/>
  <c r="I28" i="3"/>
  <c r="D1435" i="1"/>
  <c r="F421" i="4"/>
  <c r="D420" i="4"/>
  <c r="C415" i="1"/>
  <c r="G509" i="1"/>
  <c r="H509" i="1"/>
  <c r="F363" i="4"/>
  <c r="C358" i="1"/>
  <c r="F129" i="6"/>
  <c r="C1423" i="1"/>
  <c r="F12" i="5"/>
  <c r="C990" i="1"/>
  <c r="G478" i="1"/>
  <c r="H478" i="1"/>
  <c r="D141" i="6"/>
  <c r="G308" i="9"/>
  <c r="E308" i="9" s="1"/>
  <c r="B308" i="9" s="1"/>
  <c r="D176" i="5"/>
  <c r="F177" i="5"/>
  <c r="C1154" i="1"/>
  <c r="D7" i="5"/>
  <c r="E350" i="4"/>
  <c r="D358" i="1"/>
  <c r="D43" i="8"/>
  <c r="F472" i="4"/>
  <c r="C466" i="1"/>
  <c r="I1457" i="1"/>
  <c r="I1449" i="1"/>
  <c r="H1201" i="1"/>
  <c r="G1201" i="1"/>
  <c r="I1479" i="1"/>
  <c r="I1474" i="1"/>
  <c r="I1468" i="1"/>
  <c r="I1464" i="1"/>
  <c r="F146" i="5"/>
  <c r="E6" i="4"/>
  <c r="I1441" i="1"/>
  <c r="K1451" i="9"/>
  <c r="G314" i="9"/>
  <c r="E314" i="9" s="1"/>
  <c r="B314" i="9" s="1"/>
  <c r="I34" i="3"/>
  <c r="C1517" i="1"/>
  <c r="D68" i="5"/>
  <c r="F69" i="5"/>
  <c r="C1047" i="1"/>
  <c r="G311" i="9"/>
  <c r="E311" i="9" s="1"/>
  <c r="B311" i="9" s="1"/>
  <c r="C1183" i="1"/>
  <c r="F206" i="5"/>
  <c r="F311" i="4"/>
  <c r="C306" i="1"/>
  <c r="D289" i="4"/>
  <c r="H17" i="3"/>
  <c r="C147" i="1"/>
  <c r="I25" i="3"/>
  <c r="D1329" i="1"/>
  <c r="F643" i="4"/>
  <c r="C637" i="1"/>
  <c r="H638" i="1"/>
  <c r="G638" i="1"/>
  <c r="D78" i="1"/>
  <c r="F82" i="4"/>
  <c r="G318" i="9"/>
  <c r="E318" i="9" s="1"/>
  <c r="F351" i="4"/>
  <c r="D350" i="4"/>
  <c r="C346" i="1"/>
  <c r="F224" i="4"/>
  <c r="C220" i="1"/>
  <c r="H310" i="9"/>
  <c r="E176" i="5"/>
  <c r="D1167" i="1"/>
  <c r="G1437" i="1"/>
  <c r="G316" i="9"/>
  <c r="E316" i="9" s="1"/>
  <c r="H29" i="3"/>
  <c r="C1436" i="1"/>
  <c r="F35" i="6"/>
  <c r="H25" i="3"/>
  <c r="C1329" i="1"/>
  <c r="I1444" i="1"/>
  <c r="F567" i="4"/>
  <c r="C561" i="1"/>
  <c r="I1443" i="1"/>
  <c r="F238" i="5"/>
  <c r="D237" i="5"/>
  <c r="C1215" i="1"/>
  <c r="F529" i="4"/>
  <c r="D528" i="4"/>
  <c r="C523" i="1"/>
  <c r="F580" i="4"/>
  <c r="C574" i="1"/>
  <c r="F106" i="4"/>
  <c r="C102" i="1"/>
  <c r="F396" i="4"/>
  <c r="C391" i="1"/>
  <c r="E310" i="9"/>
  <c r="B310" i="9" s="1"/>
  <c r="D298" i="4"/>
  <c r="H1124" i="1"/>
  <c r="G1124" i="1"/>
  <c r="G1524" i="1"/>
  <c r="H1524" i="1"/>
  <c r="H1065" i="1"/>
  <c r="G1065" i="1"/>
  <c r="F593" i="4"/>
  <c r="C587" i="1"/>
  <c r="F344" i="4"/>
  <c r="C339" i="1"/>
  <c r="F139" i="4"/>
  <c r="C135" i="1"/>
  <c r="I29" i="3"/>
  <c r="D1436" i="1"/>
  <c r="F644" i="4"/>
  <c r="E420" i="4"/>
  <c r="F50" i="4"/>
  <c r="C46" i="1"/>
  <c r="I1459" i="1"/>
  <c r="I1455" i="1"/>
  <c r="I1451" i="1"/>
  <c r="I1447" i="1"/>
  <c r="I1477" i="1"/>
  <c r="I1472" i="1"/>
  <c r="I1466" i="1"/>
  <c r="I1462" i="1"/>
  <c r="H27" i="3"/>
  <c r="F114" i="6"/>
  <c r="C1408" i="1"/>
  <c r="E68" i="5"/>
  <c r="F252" i="4"/>
  <c r="C248" i="1"/>
  <c r="I20" i="3" l="1"/>
  <c r="H1453" i="1"/>
  <c r="G1453" i="1"/>
  <c r="I23" i="3"/>
  <c r="D1214" i="1"/>
  <c r="E407" i="4"/>
  <c r="D402" i="1" s="1"/>
  <c r="D147" i="1"/>
  <c r="H147" i="1" s="1"/>
  <c r="I17" i="3"/>
  <c r="E289" i="4"/>
  <c r="D285" i="1" s="1"/>
  <c r="H148" i="1"/>
  <c r="G148" i="1"/>
  <c r="D291" i="4"/>
  <c r="C285" i="1"/>
  <c r="D413" i="4"/>
  <c r="D414" i="4" s="1"/>
  <c r="F68" i="5"/>
  <c r="H21" i="3"/>
  <c r="C1046" i="1"/>
  <c r="B21" i="9"/>
  <c r="D635" i="4"/>
  <c r="C414" i="1"/>
  <c r="F420" i="4"/>
  <c r="D639" i="4"/>
  <c r="C407" i="1"/>
  <c r="I21" i="3"/>
  <c r="D1046" i="1"/>
  <c r="H46" i="1"/>
  <c r="G46" i="1"/>
  <c r="G339" i="1"/>
  <c r="H339" i="1"/>
  <c r="E6" i="5"/>
  <c r="H1215" i="1"/>
  <c r="G1215" i="1"/>
  <c r="G561" i="1"/>
  <c r="H561" i="1"/>
  <c r="G1436" i="1"/>
  <c r="H1436" i="1"/>
  <c r="E175" i="5"/>
  <c r="D1152" i="1" s="1"/>
  <c r="I22" i="3"/>
  <c r="D1153" i="1"/>
  <c r="H19" i="9"/>
  <c r="E19" i="9" s="1"/>
  <c r="B19" i="9" s="1"/>
  <c r="G346" i="1"/>
  <c r="H346" i="1"/>
  <c r="H637" i="1"/>
  <c r="G637" i="1"/>
  <c r="H306" i="1"/>
  <c r="G306" i="1"/>
  <c r="H1517" i="1"/>
  <c r="G1517" i="1"/>
  <c r="G466" i="1"/>
  <c r="H466" i="1"/>
  <c r="E408" i="4"/>
  <c r="D403" i="1" s="1"/>
  <c r="D345" i="1"/>
  <c r="F176" i="5"/>
  <c r="D175" i="5"/>
  <c r="H22" i="3"/>
  <c r="C1153" i="1"/>
  <c r="G1423" i="1"/>
  <c r="H1423" i="1"/>
  <c r="F6" i="4"/>
  <c r="G391" i="1"/>
  <c r="H391" i="1"/>
  <c r="H574" i="1"/>
  <c r="G574" i="1"/>
  <c r="H1167" i="1"/>
  <c r="G1167" i="1"/>
  <c r="H1183" i="1"/>
  <c r="G1183" i="1"/>
  <c r="E312" i="9"/>
  <c r="B313" i="9"/>
  <c r="G1408" i="1"/>
  <c r="H1408" i="1"/>
  <c r="F298" i="4"/>
  <c r="D407" i="4"/>
  <c r="C293" i="1"/>
  <c r="G102" i="1"/>
  <c r="H102" i="1"/>
  <c r="G523" i="1"/>
  <c r="H523" i="1"/>
  <c r="F237" i="5"/>
  <c r="H23" i="3"/>
  <c r="C1214" i="1"/>
  <c r="H1329" i="1"/>
  <c r="G1329" i="1"/>
  <c r="H9" i="3"/>
  <c r="D408" i="4"/>
  <c r="F350" i="4"/>
  <c r="C345" i="1"/>
  <c r="H78" i="1"/>
  <c r="G78" i="1"/>
  <c r="H1047" i="1"/>
  <c r="G1047" i="1"/>
  <c r="D6" i="5"/>
  <c r="H20" i="3"/>
  <c r="F7" i="5"/>
  <c r="C985" i="1"/>
  <c r="E317" i="9"/>
  <c r="B318" i="9"/>
  <c r="H248" i="1"/>
  <c r="G248" i="1"/>
  <c r="E635" i="4"/>
  <c r="D629" i="1" s="1"/>
  <c r="D414" i="1"/>
  <c r="E636" i="4"/>
  <c r="D630" i="1" s="1"/>
  <c r="H135" i="1"/>
  <c r="G135" i="1"/>
  <c r="H587" i="1"/>
  <c r="G587" i="1"/>
  <c r="F528" i="4"/>
  <c r="D636" i="4"/>
  <c r="C522" i="1"/>
  <c r="B316" i="9"/>
  <c r="E315" i="9"/>
  <c r="I10" i="3" s="1"/>
  <c r="G220" i="1"/>
  <c r="H220" i="1"/>
  <c r="E412" i="4"/>
  <c r="F412" i="4" s="1"/>
  <c r="I16" i="3"/>
  <c r="D2" i="1"/>
  <c r="G2" i="1" s="1"/>
  <c r="I35" i="3"/>
  <c r="C1518" i="1"/>
  <c r="H1154" i="1"/>
  <c r="G1154" i="1"/>
  <c r="F141" i="6"/>
  <c r="H28" i="3"/>
  <c r="C1435" i="1"/>
  <c r="H990" i="1"/>
  <c r="G990" i="1"/>
  <c r="G358" i="1"/>
  <c r="H358" i="1"/>
  <c r="G415" i="1"/>
  <c r="H415" i="1"/>
  <c r="D290" i="4"/>
  <c r="G147" i="1" l="1"/>
  <c r="F289" i="4"/>
  <c r="E413" i="4"/>
  <c r="D408" i="1" s="1"/>
  <c r="E291" i="4"/>
  <c r="D287" i="1" s="1"/>
  <c r="E290" i="4"/>
  <c r="D286" i="1" s="1"/>
  <c r="C409" i="1"/>
  <c r="F636" i="4"/>
  <c r="C630" i="1"/>
  <c r="G285" i="9"/>
  <c r="E285" i="9" s="1"/>
  <c r="B285" i="9" s="1"/>
  <c r="G278" i="9"/>
  <c r="F6" i="5"/>
  <c r="C984" i="1"/>
  <c r="G414" i="1"/>
  <c r="H414" i="1"/>
  <c r="H1046" i="1"/>
  <c r="G1046" i="1"/>
  <c r="G1435" i="1"/>
  <c r="H1435" i="1"/>
  <c r="H985" i="1"/>
  <c r="G985" i="1"/>
  <c r="H345" i="1"/>
  <c r="G345" i="1"/>
  <c r="F175" i="5"/>
  <c r="C1152" i="1"/>
  <c r="F635" i="4"/>
  <c r="C629" i="1"/>
  <c r="G285" i="1"/>
  <c r="H285" i="1"/>
  <c r="I9" i="3"/>
  <c r="K3" i="9"/>
  <c r="H278" i="9"/>
  <c r="D984" i="1"/>
  <c r="C286" i="1"/>
  <c r="H1518" i="1"/>
  <c r="G1518" i="1"/>
  <c r="E639" i="4"/>
  <c r="F639" i="4" s="1"/>
  <c r="D407" i="1"/>
  <c r="H407" i="1" s="1"/>
  <c r="H293" i="1"/>
  <c r="G293" i="1"/>
  <c r="H2" i="1"/>
  <c r="C633" i="1"/>
  <c r="F291" i="4"/>
  <c r="C287" i="1"/>
  <c r="G522" i="1"/>
  <c r="H522" i="1"/>
  <c r="F408" i="4"/>
  <c r="C403" i="1"/>
  <c r="H1214" i="1"/>
  <c r="G1214" i="1"/>
  <c r="C402" i="1"/>
  <c r="F407" i="4"/>
  <c r="H1153" i="1"/>
  <c r="G1153" i="1"/>
  <c r="H11" i="3"/>
  <c r="D640" i="4"/>
  <c r="D641" i="4" s="1"/>
  <c r="D415" i="4"/>
  <c r="C408" i="1"/>
  <c r="E640" i="4" l="1"/>
  <c r="D634" i="1" s="1"/>
  <c r="G407" i="1"/>
  <c r="E414" i="4"/>
  <c r="D409" i="1" s="1"/>
  <c r="H409" i="1" s="1"/>
  <c r="E415" i="4"/>
  <c r="D410" i="1" s="1"/>
  <c r="F413" i="4"/>
  <c r="F290" i="4"/>
  <c r="C635" i="1"/>
  <c r="F415" i="4"/>
  <c r="C410" i="1"/>
  <c r="G403" i="1"/>
  <c r="H403" i="1"/>
  <c r="H287" i="1"/>
  <c r="G287" i="1"/>
  <c r="H1152" i="1"/>
  <c r="G1152" i="1"/>
  <c r="H984" i="1"/>
  <c r="H8" i="3"/>
  <c r="G984" i="1"/>
  <c r="H630" i="1"/>
  <c r="G630" i="1"/>
  <c r="N3" i="9"/>
  <c r="I11" i="3"/>
  <c r="G402" i="1"/>
  <c r="H402" i="1"/>
  <c r="H286" i="1"/>
  <c r="G286" i="1"/>
  <c r="G408" i="1"/>
  <c r="H408" i="1"/>
  <c r="D642" i="4"/>
  <c r="C634" i="1"/>
  <c r="D633" i="1"/>
  <c r="H633" i="1" s="1"/>
  <c r="H629" i="1"/>
  <c r="G629" i="1"/>
  <c r="E278" i="9"/>
  <c r="E641" i="4" l="1"/>
  <c r="F641" i="4" s="1"/>
  <c r="E642" i="4"/>
  <c r="D636" i="1" s="1"/>
  <c r="G409" i="1"/>
  <c r="F640" i="4"/>
  <c r="F414" i="4"/>
  <c r="G633" i="1"/>
  <c r="E277" i="9"/>
  <c r="I8" i="3" s="1"/>
  <c r="B278" i="9"/>
  <c r="D635" i="1"/>
  <c r="H635" i="1" s="1"/>
  <c r="H634" i="1"/>
  <c r="G634" i="1"/>
  <c r="D646" i="4"/>
  <c r="F642" i="4"/>
  <c r="C636" i="1"/>
  <c r="M3" i="9"/>
  <c r="G410" i="1"/>
  <c r="H410" i="1"/>
  <c r="D645" i="4"/>
  <c r="E645" i="4" l="1"/>
  <c r="F645" i="4" s="1"/>
  <c r="E646" i="4"/>
  <c r="I19" i="3" s="1"/>
  <c r="G635" i="1"/>
  <c r="H18" i="3"/>
  <c r="C639" i="1"/>
  <c r="H636" i="1"/>
  <c r="G636" i="1"/>
  <c r="H19" i="3"/>
  <c r="C640" i="1"/>
  <c r="F646" i="4"/>
  <c r="G276" i="9" l="1"/>
  <c r="E276" i="9" s="1"/>
  <c r="B276" i="9" s="1"/>
  <c r="D639" i="1"/>
  <c r="H639" i="1" s="1"/>
  <c r="I18" i="3"/>
  <c r="D640" i="1"/>
  <c r="G640" i="1" s="1"/>
  <c r="H640" i="1"/>
  <c r="H7" i="3" l="1"/>
  <c r="J3" i="9" s="1"/>
  <c r="M272" i="9" s="1"/>
  <c r="G639" i="1"/>
  <c r="J10" i="9" l="1"/>
  <c r="I12" i="9"/>
  <c r="J5" i="9"/>
  <c r="I9" i="9"/>
  <c r="K13" i="9"/>
  <c r="I8" i="9"/>
  <c r="J9" i="9"/>
  <c r="I6" i="9"/>
  <c r="K10" i="9"/>
  <c r="G18" i="9"/>
  <c r="E18" i="9" s="1"/>
  <c r="B18" i="9" s="1"/>
  <c r="H274" i="9"/>
  <c r="E274" i="9" s="1"/>
  <c r="E20" i="9" s="1"/>
  <c r="I7" i="3" s="1"/>
  <c r="H16" i="9"/>
  <c r="J7" i="9"/>
  <c r="J17" i="9"/>
  <c r="I17" i="9"/>
  <c r="I7" i="9"/>
  <c r="M16" i="9"/>
  <c r="J13" i="9"/>
  <c r="I13" i="9"/>
  <c r="H17" i="9"/>
  <c r="H18" i="9"/>
  <c r="G274" i="9"/>
  <c r="L16" i="9"/>
  <c r="K11" i="9"/>
  <c r="L15" i="9"/>
  <c r="M15" i="9"/>
  <c r="J11" i="9"/>
  <c r="G17" i="9"/>
  <c r="K5" i="9"/>
  <c r="K8" i="9"/>
  <c r="J8" i="9"/>
  <c r="I11" i="9"/>
  <c r="L272" i="9"/>
  <c r="K7" i="9"/>
  <c r="I5" i="9"/>
  <c r="K9" i="9"/>
  <c r="G15" i="9"/>
  <c r="K6" i="9"/>
  <c r="J12" i="9"/>
  <c r="H15" i="9"/>
  <c r="K12" i="9"/>
  <c r="G16" i="9"/>
  <c r="J6" i="9"/>
  <c r="F272" i="9"/>
  <c r="B272" i="9" s="1"/>
  <c r="E11" i="9" l="1"/>
  <c r="B11" i="9" s="1"/>
  <c r="E12" i="9"/>
  <c r="B12" i="9" s="1"/>
  <c r="F15" i="9"/>
  <c r="E17" i="9"/>
  <c r="B17" i="9" s="1"/>
  <c r="E7" i="9"/>
  <c r="B7" i="9" s="1"/>
  <c r="E16" i="9"/>
  <c r="E6" i="9"/>
  <c r="B6" i="9" s="1"/>
  <c r="E5" i="9"/>
  <c r="B5" i="9" s="1"/>
  <c r="E8" i="9"/>
  <c r="B8" i="9" s="1"/>
  <c r="F16" i="9"/>
  <c r="E13" i="9"/>
  <c r="B13" i="9" s="1"/>
  <c r="E9" i="9"/>
  <c r="B9" i="9" s="1"/>
  <c r="E15" i="9"/>
  <c r="E10" i="9"/>
  <c r="B10" i="9" s="1"/>
  <c r="B274" i="9"/>
  <c r="F20" i="9"/>
  <c r="B16" i="9" l="1"/>
  <c r="F14" i="9"/>
  <c r="F3" i="9" s="1"/>
  <c r="B15" i="9"/>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<sst xmlns="http://schemas.openxmlformats.org/spreadsheetml/2006/main" count="4374" uniqueCount="3427">
  <si>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</si>
  <si>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</si>
  <si>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</si>
  <si>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</si>
  <si>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</si>
  <si>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</si>
  <si>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</si>
  <si>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</si>
  <si>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</si>
  <si>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</si>
  <si>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</si>
  <si>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</si>
  <si>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</si>
  <si>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</si>
  <si>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</si>
  <si>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</si>
  <si>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</si>
  <si>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</si>
  <si>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</si>
  <si>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</si>
  <si>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</si>
  <si>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</si>
  <si>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</si>
  <si>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</si>
  <si>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</si>
  <si>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</si>
  <si>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</si>
  <si>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</si>
  <si>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</si>
  <si>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</si>
  <si>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</si>
  <si>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GUMBEK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</si>
  <si>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</si>
  <si>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</si>
  <si>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</si>
  <si>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</si>
  <si>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</si>
  <si>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</si>
  <si>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</si>
  <si>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</si>
  <si>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</si>
  <si>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</si>
  <si>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</si>
  <si>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</si>
  <si>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</si>
  <si>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</si>
  <si>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</si>
  <si>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</si>
  <si>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</si>
  <si>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52241 - DJEČJI VRTIĆ GUMBEK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</si>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</sst>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356238.82999999996</v>
      </c>
      <c r="D2" s="6">
        <f>'PR-RAS'!E6</f>
        <v>496056.09</v>
      </c>
      <c r="E2" s="6">
        <v>0</v>
      </c>
      <c r="F2" s="6">
        <v>0</v>
      </c>
      <c r="G2" s="7">
        <f t="shared" ref="G2:G264" si="0">(B2/1000)*(C2*1+D2*2)</f>
        <v>1348.3510100000001</v>
      </c>
      <c r="H2" s="7">
        <f t="shared" ref="H2:H264" si="1">ABS(C2-ROUND(C2,0))+ABS(D2-ROUND(D2,0))</f>
        <v>0.26000000006752089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576</v>
      </c>
      <c r="D46" s="1">
        <f>'PR-RAS'!E50</f>
        <v>1289.2</v>
      </c>
      <c r="E46" s="1">
        <v>0</v>
      </c>
      <c r="F46" s="1">
        <v>0</v>
      </c>
      <c r="G46" s="2">
        <f t="shared" si="0"/>
        <v>141.94800000000001</v>
      </c>
      <c r="H46" s="2">
        <f t="shared" si="1"/>
        <v>0.20000000000004547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576</v>
      </c>
      <c r="D64" s="1">
        <f>'PR-RAS'!E68</f>
        <v>1289.2</v>
      </c>
      <c r="E64" s="1">
        <v>0</v>
      </c>
      <c r="F64" s="1">
        <v>0</v>
      </c>
      <c r="G64" s="2">
        <f t="shared" si="0"/>
        <v>198.72720000000001</v>
      </c>
      <c r="H64" s="2">
        <f t="shared" si="1"/>
        <v>0.20000000000004547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576</v>
      </c>
      <c r="D65" s="1">
        <f>'PR-RAS'!E69</f>
        <v>1289.2</v>
      </c>
      <c r="E65" s="1">
        <v>0</v>
      </c>
      <c r="F65" s="1">
        <v>0</v>
      </c>
      <c r="G65" s="2">
        <f t="shared" si="0"/>
        <v>201.88160000000002</v>
      </c>
      <c r="H65" s="2">
        <f t="shared" si="1"/>
        <v>0.20000000000004547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471.4</v>
      </c>
      <c r="D78" s="1">
        <f>'PR-RAS'!E82</f>
        <v>414.55</v>
      </c>
      <c r="E78" s="1">
        <v>0</v>
      </c>
      <c r="F78" s="1">
        <v>0</v>
      </c>
      <c r="G78" s="2">
        <f t="shared" si="0"/>
        <v>100.13849999999999</v>
      </c>
      <c r="H78" s="2">
        <f t="shared" si="1"/>
        <v>0.84999999999996589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471.39</v>
      </c>
      <c r="D87" s="1">
        <f>'PR-RAS'!E91</f>
        <v>414.54</v>
      </c>
      <c r="E87" s="1">
        <v>0</v>
      </c>
      <c r="F87" s="1">
        <v>0</v>
      </c>
      <c r="G87" s="2">
        <f t="shared" si="0"/>
        <v>111.84041999999999</v>
      </c>
      <c r="H87" s="2">
        <f t="shared" si="1"/>
        <v>0.84999999999996589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471.39</v>
      </c>
      <c r="D89" s="1">
        <f>'PR-RAS'!E93</f>
        <v>414.54</v>
      </c>
      <c r="E89" s="1">
        <v>0</v>
      </c>
      <c r="F89" s="1">
        <v>0</v>
      </c>
      <c r="G89" s="2">
        <f t="shared" si="0"/>
        <v>114.44135999999999</v>
      </c>
      <c r="H89" s="2">
        <f t="shared" si="1"/>
        <v>0.84999999999996589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213434.06</v>
      </c>
      <c r="D102" s="1">
        <f>'PR-RAS'!E106</f>
        <v>236593.39</v>
      </c>
      <c r="E102" s="1">
        <v>0</v>
      </c>
      <c r="F102" s="1">
        <v>0</v>
      </c>
      <c r="G102" s="2">
        <f t="shared" si="0"/>
        <v>69348.704840000006</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213434.06</v>
      </c>
      <c r="D108" s="1">
        <f>'PR-RAS'!E112</f>
        <v>236593.39</v>
      </c>
      <c r="E108" s="1">
        <v>0</v>
      </c>
      <c r="F108" s="1">
        <v>0</v>
      </c>
      <c r="G108" s="2">
        <f t="shared" si="0"/>
        <v>73468.429880000011</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213434.06</v>
      </c>
      <c r="D113" s="1">
        <f>'PR-RAS'!E117</f>
        <v>236593.39</v>
      </c>
      <c r="E113" s="1">
        <v>0</v>
      </c>
      <c r="F113" s="1">
        <v>0</v>
      </c>
      <c r="G113" s="2">
        <f t="shared" si="0"/>
        <v>76901.534080000012</v>
      </c>
      <c r="H113" s="2">
        <f t="shared" si="1"/>
        <v>0.45000000001164153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492</v>
      </c>
      <c r="E120" s="1">
        <v>0</v>
      </c>
      <c r="F120" s="1">
        <v>0</v>
      </c>
      <c r="G120" s="2">
        <f t="shared" si="0"/>
        <v>117.09599999999999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492</v>
      </c>
      <c r="E124" s="1">
        <v>0</v>
      </c>
      <c r="F124" s="1">
        <v>0</v>
      </c>
      <c r="G124" s="2">
        <f t="shared" si="0"/>
        <v>121.032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492</v>
      </c>
      <c r="E125" s="1">
        <v>0</v>
      </c>
      <c r="F125" s="1">
        <v>0</v>
      </c>
      <c r="G125" s="2">
        <f t="shared" si="0"/>
        <v>122.01600000000001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141757.37</v>
      </c>
      <c r="D129" s="1">
        <f>'PR-RAS'!E133</f>
        <v>257266.95</v>
      </c>
      <c r="E129" s="1">
        <v>0</v>
      </c>
      <c r="F129" s="1">
        <v>0</v>
      </c>
      <c r="G129" s="2">
        <f t="shared" si="0"/>
        <v>84005.282560000007</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141757.37</v>
      </c>
      <c r="D130" s="1">
        <f>'PR-RAS'!E134</f>
        <v>257266.95</v>
      </c>
      <c r="E130" s="1">
        <v>0</v>
      </c>
      <c r="F130" s="1">
        <v>0</v>
      </c>
      <c r="G130" s="2">
        <f t="shared" si="0"/>
        <v>84661.573830000008</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141757.37</v>
      </c>
      <c r="D131" s="1">
        <f>'PR-RAS'!E135</f>
        <v>257266.95</v>
      </c>
      <c r="E131" s="1">
        <v>0</v>
      </c>
      <c r="F131" s="1">
        <v>0</v>
      </c>
      <c r="G131" s="2">
        <f t="shared" si="0"/>
        <v>85317.86510000001</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342806.95</v>
      </c>
      <c r="D147" s="1">
        <f>'PR-RAS'!E151</f>
        <v>490984.2</v>
      </c>
      <c r="E147" s="1">
        <v>0</v>
      </c>
      <c r="F147" s="1">
        <v>0</v>
      </c>
      <c r="G147" s="2">
        <f t="shared" si="0"/>
        <v>193417.20110000001</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248867.5</v>
      </c>
      <c r="D148" s="1">
        <f>'PR-RAS'!E152</f>
        <v>384700.02</v>
      </c>
      <c r="E148" s="1">
        <v>0</v>
      </c>
      <c r="F148" s="1">
        <v>0</v>
      </c>
      <c r="G148" s="2">
        <f t="shared" si="0"/>
        <v>149685.32837999999</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202016.46</v>
      </c>
      <c r="D149" s="1">
        <f>'PR-RAS'!E153</f>
        <v>310726.59000000003</v>
      </c>
      <c r="E149" s="1">
        <v>0</v>
      </c>
      <c r="F149" s="1">
        <v>0</v>
      </c>
      <c r="G149" s="2">
        <f t="shared" si="0"/>
        <v>121873.50671999999</v>
      </c>
      <c r="H149" s="2">
        <f t="shared" si="1"/>
        <v>0.86999999996623956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202016.46</v>
      </c>
      <c r="D150" s="1">
        <f>'PR-RAS'!E154</f>
        <v>310726.59000000003</v>
      </c>
      <c r="E150" s="1">
        <v>0</v>
      </c>
      <c r="F150" s="1">
        <v>0</v>
      </c>
      <c r="G150" s="2">
        <f t="shared" si="0"/>
        <v>122696.97636</v>
      </c>
      <c r="H150" s="2">
        <f t="shared" si="1"/>
        <v>0.86999999996623956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21850</v>
      </c>
      <c r="D154" s="1">
        <f>'PR-RAS'!E158</f>
        <v>33120</v>
      </c>
      <c r="E154" s="1">
        <v>0</v>
      </c>
      <c r="F154" s="1">
        <v>0</v>
      </c>
      <c r="G154" s="2">
        <f t="shared" si="0"/>
        <v>13477.77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25001.040000000001</v>
      </c>
      <c r="D155" s="1">
        <f>'PR-RAS'!E159</f>
        <v>40853.43</v>
      </c>
      <c r="E155" s="1">
        <v>0</v>
      </c>
      <c r="F155" s="1">
        <v>0</v>
      </c>
      <c r="G155" s="2">
        <f t="shared" si="0"/>
        <v>16433.016599999999</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25001.040000000001</v>
      </c>
      <c r="D157" s="1">
        <f>'PR-RAS'!E161</f>
        <v>40853.43</v>
      </c>
      <c r="E157" s="1">
        <v>0</v>
      </c>
      <c r="F157" s="1">
        <v>0</v>
      </c>
      <c r="G157" s="2">
        <f t="shared" si="0"/>
        <v>16646.432399999998</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92729.54</v>
      </c>
      <c r="D159" s="1">
        <f>'PR-RAS'!E163</f>
        <v>104981.66</v>
      </c>
      <c r="E159" s="1">
        <v>0</v>
      </c>
      <c r="F159" s="1">
        <v>0</v>
      </c>
      <c r="G159" s="2">
        <f t="shared" si="0"/>
        <v>47825.471879999997</v>
      </c>
      <c r="H159" s="2">
        <f t="shared" si="1"/>
        <v>0.80000000000291038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15205.72</v>
      </c>
      <c r="D160" s="1">
        <f>'PR-RAS'!E164</f>
        <v>20358.64</v>
      </c>
      <c r="E160" s="1">
        <v>0</v>
      </c>
      <c r="F160" s="1">
        <v>0</v>
      </c>
      <c r="G160" s="2">
        <f t="shared" si="0"/>
        <v>8891.7569999999996</v>
      </c>
      <c r="H160" s="2">
        <f t="shared" si="1"/>
        <v>0.64000000000123691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621.13</v>
      </c>
      <c r="D161" s="1">
        <f>'PR-RAS'!E165</f>
        <v>227</v>
      </c>
      <c r="E161" s="1">
        <v>0</v>
      </c>
      <c r="F161" s="1">
        <v>0</v>
      </c>
      <c r="G161" s="2">
        <f t="shared" si="0"/>
        <v>172.02080000000001</v>
      </c>
      <c r="H161" s="2">
        <f t="shared" si="1"/>
        <v>0.12999999999999545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12783.9</v>
      </c>
      <c r="D162" s="1">
        <f>'PR-RAS'!E166</f>
        <v>18228.669999999998</v>
      </c>
      <c r="E162" s="1">
        <v>0</v>
      </c>
      <c r="F162" s="1">
        <v>0</v>
      </c>
      <c r="G162" s="2">
        <f t="shared" si="0"/>
        <v>7927.8396400000001</v>
      </c>
      <c r="H162" s="2">
        <f t="shared" si="1"/>
        <v>0.43000000000211003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1800.69</v>
      </c>
      <c r="D163" s="1">
        <f>'PR-RAS'!E167</f>
        <v>1902.97</v>
      </c>
      <c r="E163" s="1">
        <v>0</v>
      </c>
      <c r="F163" s="1">
        <v>0</v>
      </c>
      <c r="G163" s="2">
        <f t="shared" si="0"/>
        <v>908.27406000000008</v>
      </c>
      <c r="H163" s="2">
        <f t="shared" si="1"/>
        <v>0.33999999999991815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61775.920000000006</v>
      </c>
      <c r="D165" s="1">
        <f>'PR-RAS'!E169</f>
        <v>62651.08</v>
      </c>
      <c r="E165" s="1">
        <v>0</v>
      </c>
      <c r="F165" s="1">
        <v>0</v>
      </c>
      <c r="G165" s="2">
        <f t="shared" si="0"/>
        <v>30680.805120000005</v>
      </c>
      <c r="H165" s="2">
        <f t="shared" si="1"/>
        <v>0.1599999999962165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12424.92</v>
      </c>
      <c r="D166" s="1">
        <f>'PR-RAS'!E170</f>
        <v>12664.48</v>
      </c>
      <c r="E166" s="1">
        <v>0</v>
      </c>
      <c r="F166" s="1">
        <v>0</v>
      </c>
      <c r="G166" s="2">
        <f t="shared" si="0"/>
        <v>6229.3901999999998</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24184.99</v>
      </c>
      <c r="D167" s="1">
        <f>'PR-RAS'!E171</f>
        <v>27219.759999999998</v>
      </c>
      <c r="E167" s="1">
        <v>0</v>
      </c>
      <c r="F167" s="1">
        <v>0</v>
      </c>
      <c r="G167" s="2">
        <f t="shared" si="0"/>
        <v>13051.668659999999</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19689.73</v>
      </c>
      <c r="D168" s="1">
        <f>'PR-RAS'!E172</f>
        <v>17913.759999999998</v>
      </c>
      <c r="E168" s="1">
        <v>0</v>
      </c>
      <c r="F168" s="1">
        <v>0</v>
      </c>
      <c r="G168" s="2">
        <f t="shared" si="0"/>
        <v>9271.3807500000003</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2649.55</v>
      </c>
      <c r="D169" s="1">
        <f>'PR-RAS'!E173</f>
        <v>421.32</v>
      </c>
      <c r="E169" s="1">
        <v>0</v>
      </c>
      <c r="F169" s="1">
        <v>0</v>
      </c>
      <c r="G169" s="2">
        <f t="shared" si="0"/>
        <v>586.68792000000008</v>
      </c>
      <c r="H169" s="2">
        <f t="shared" si="1"/>
        <v>0.76999999999981128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1569.47</v>
      </c>
      <c r="D170" s="1">
        <f>'PR-RAS'!E174</f>
        <v>3695.93</v>
      </c>
      <c r="E170" s="1">
        <v>0</v>
      </c>
      <c r="F170" s="1">
        <v>0</v>
      </c>
      <c r="G170" s="2">
        <f t="shared" si="0"/>
        <v>1514.46477</v>
      </c>
      <c r="H170" s="2">
        <f t="shared" si="1"/>
        <v>0.54000000000019099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1257.26</v>
      </c>
      <c r="D172" s="1">
        <f>'PR-RAS'!E176</f>
        <v>735.83</v>
      </c>
      <c r="E172" s="1">
        <v>0</v>
      </c>
      <c r="F172" s="1">
        <v>0</v>
      </c>
      <c r="G172" s="2">
        <f t="shared" si="0"/>
        <v>466.64532000000003</v>
      </c>
      <c r="H172" s="2">
        <f t="shared" si="1"/>
        <v>0.42999999999994998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14210.73</v>
      </c>
      <c r="D173" s="1">
        <f>'PR-RAS'!E177</f>
        <v>20609.699999999997</v>
      </c>
      <c r="E173" s="1">
        <v>0</v>
      </c>
      <c r="F173" s="1">
        <v>0</v>
      </c>
      <c r="G173" s="2">
        <f t="shared" si="0"/>
        <v>9533.9823599999982</v>
      </c>
      <c r="H173" s="2">
        <f t="shared" si="1"/>
        <v>0.57000000000334694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716.4</v>
      </c>
      <c r="D174" s="1">
        <f>'PR-RAS'!E178</f>
        <v>705.83</v>
      </c>
      <c r="E174" s="1">
        <v>0</v>
      </c>
      <c r="F174" s="1">
        <v>0</v>
      </c>
      <c r="G174" s="2">
        <f t="shared" si="0"/>
        <v>368.15437999999995</v>
      </c>
      <c r="H174" s="2">
        <f t="shared" si="1"/>
        <v>0.56999999999993634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5144.6899999999996</v>
      </c>
      <c r="D175" s="1">
        <f>'PR-RAS'!E179</f>
        <v>7301.28</v>
      </c>
      <c r="E175" s="1">
        <v>0</v>
      </c>
      <c r="F175" s="1">
        <v>0</v>
      </c>
      <c r="G175" s="2">
        <f t="shared" si="0"/>
        <v>3436.0214999999998</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1489.73</v>
      </c>
      <c r="D177" s="1">
        <f>'PR-RAS'!E181</f>
        <v>2299.9299999999998</v>
      </c>
      <c r="E177" s="1">
        <v>0</v>
      </c>
      <c r="F177" s="1">
        <v>0</v>
      </c>
      <c r="G177" s="2">
        <f t="shared" si="0"/>
        <v>1071.76784</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922.07</v>
      </c>
      <c r="D179" s="1">
        <f>'PR-RAS'!E183</f>
        <v>1470.47</v>
      </c>
      <c r="E179" s="1">
        <v>0</v>
      </c>
      <c r="F179" s="1">
        <v>0</v>
      </c>
      <c r="G179" s="2">
        <f t="shared" si="0"/>
        <v>687.61577999999997</v>
      </c>
      <c r="H179" s="2">
        <f t="shared" si="1"/>
        <v>0.54000000000007731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289.45</v>
      </c>
      <c r="D180" s="1">
        <f>'PR-RAS'!E184</f>
        <v>433.68</v>
      </c>
      <c r="E180" s="1">
        <v>0</v>
      </c>
      <c r="F180" s="1">
        <v>0</v>
      </c>
      <c r="G180" s="2">
        <f t="shared" si="0"/>
        <v>207.06898999999999</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3053.16</v>
      </c>
      <c r="D181" s="1">
        <f>'PR-RAS'!E185</f>
        <v>5956.73</v>
      </c>
      <c r="E181" s="1">
        <v>0</v>
      </c>
      <c r="F181" s="1">
        <v>0</v>
      </c>
      <c r="G181" s="2">
        <f t="shared" si="0"/>
        <v>2693.9915999999998</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2595.23</v>
      </c>
      <c r="D182" s="1">
        <f>'PR-RAS'!E186</f>
        <v>2441.7800000000002</v>
      </c>
      <c r="E182" s="1">
        <v>0</v>
      </c>
      <c r="F182" s="1">
        <v>0</v>
      </c>
      <c r="G182" s="2">
        <f t="shared" si="0"/>
        <v>1353.6609900000001</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1537.17</v>
      </c>
      <c r="D184" s="1">
        <f>'PR-RAS'!E188</f>
        <v>1362.24</v>
      </c>
      <c r="E184" s="1">
        <v>0</v>
      </c>
      <c r="F184" s="1">
        <v>0</v>
      </c>
      <c r="G184" s="2">
        <f t="shared" si="0"/>
        <v>779.88194999999996</v>
      </c>
      <c r="H184" s="2">
        <f t="shared" si="1"/>
        <v>0.41000000000008185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533.36</v>
      </c>
      <c r="D185" s="1">
        <f>'PR-RAS'!E189</f>
        <v>313.54000000000002</v>
      </c>
      <c r="E185" s="1">
        <v>0</v>
      </c>
      <c r="F185" s="1">
        <v>0</v>
      </c>
      <c r="G185" s="2">
        <f t="shared" si="0"/>
        <v>213.52096</v>
      </c>
      <c r="H185" s="2">
        <f t="shared" si="1"/>
        <v>0.81999999999999318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601.38</v>
      </c>
      <c r="D186" s="1">
        <f>'PR-RAS'!E190</f>
        <v>704.15</v>
      </c>
      <c r="E186" s="1">
        <v>0</v>
      </c>
      <c r="F186" s="1">
        <v>0</v>
      </c>
      <c r="G186" s="2">
        <f t="shared" si="0"/>
        <v>371.79079999999999</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158.6</v>
      </c>
      <c r="D188" s="1">
        <f>'PR-RAS'!E192</f>
        <v>0</v>
      </c>
      <c r="E188" s="1">
        <v>0</v>
      </c>
      <c r="F188" s="1">
        <v>0</v>
      </c>
      <c r="G188" s="2">
        <f t="shared" si="0"/>
        <v>29.658199999999997</v>
      </c>
      <c r="H188" s="2">
        <f t="shared" si="1"/>
        <v>0.40000000000000568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121.62</v>
      </c>
      <c r="D189" s="1">
        <f>'PR-RAS'!E193</f>
        <v>0</v>
      </c>
      <c r="E189" s="1">
        <v>0</v>
      </c>
      <c r="F189" s="1">
        <v>0</v>
      </c>
      <c r="G189" s="2">
        <f t="shared" si="0"/>
        <v>22.864560000000001</v>
      </c>
      <c r="H189" s="2">
        <f t="shared" si="1"/>
        <v>0.37999999999999545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122.21</v>
      </c>
      <c r="D191" s="1">
        <f>'PR-RAS'!E195</f>
        <v>344.55</v>
      </c>
      <c r="E191" s="1">
        <v>0</v>
      </c>
      <c r="F191" s="1">
        <v>0</v>
      </c>
      <c r="G191" s="2">
        <f t="shared" si="0"/>
        <v>154.14890000000003</v>
      </c>
      <c r="H191" s="2">
        <f t="shared" si="1"/>
        <v>0.65999999999998238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998.95</v>
      </c>
      <c r="D192" s="1">
        <f>'PR-RAS'!E196</f>
        <v>978.47</v>
      </c>
      <c r="E192" s="1">
        <v>0</v>
      </c>
      <c r="F192" s="1">
        <v>0</v>
      </c>
      <c r="G192" s="2">
        <f t="shared" si="0"/>
        <v>564.57499000000007</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998.95</v>
      </c>
      <c r="D206" s="1">
        <f>'PR-RAS'!E210</f>
        <v>978.47</v>
      </c>
      <c r="E206" s="1">
        <v>0</v>
      </c>
      <c r="F206" s="1">
        <v>0</v>
      </c>
      <c r="G206" s="2">
        <f t="shared" si="0"/>
        <v>605.95744999999999</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984.69</v>
      </c>
      <c r="D207" s="1">
        <f>'PR-RAS'!E211</f>
        <v>978.4</v>
      </c>
      <c r="E207" s="1">
        <v>0</v>
      </c>
      <c r="F207" s="1">
        <v>0</v>
      </c>
      <c r="G207" s="2">
        <f t="shared" si="0"/>
        <v>605.94693999999993</v>
      </c>
      <c r="H207" s="2">
        <f t="shared" si="1"/>
        <v>0.70999999999992269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10.53</v>
      </c>
      <c r="D209" s="1">
        <f>'PR-RAS'!E213</f>
        <v>7.0000000000000007E-2</v>
      </c>
      <c r="E209" s="1">
        <v>0</v>
      </c>
      <c r="F209" s="1">
        <v>0</v>
      </c>
      <c r="G209" s="2">
        <f t="shared" si="0"/>
        <v>2.21936</v>
      </c>
      <c r="H209" s="2">
        <f t="shared" si="1"/>
        <v>0.5400000000000007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3.73</v>
      </c>
      <c r="D210" s="1">
        <f>'PR-RAS'!E214</f>
        <v>0</v>
      </c>
      <c r="E210" s="1">
        <v>0</v>
      </c>
      <c r="F210" s="1">
        <v>0</v>
      </c>
      <c r="G210" s="2">
        <f t="shared" si="0"/>
        <v>0.77956999999999999</v>
      </c>
      <c r="H210" s="2">
        <f t="shared" si="1"/>
        <v>0.27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210.96</v>
      </c>
      <c r="D259" s="1">
        <f>'PR-RAS'!E263</f>
        <v>324.05</v>
      </c>
      <c r="E259" s="1">
        <v>0</v>
      </c>
      <c r="F259" s="1">
        <v>0</v>
      </c>
      <c r="G259" s="2">
        <f t="shared" si="0"/>
        <v>221.63748000000001</v>
      </c>
      <c r="H259" s="2">
        <f t="shared" si="1"/>
        <v>9.0000000000003411E-2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210.96</v>
      </c>
      <c r="D260" s="1">
        <f>'PR-RAS'!E264</f>
        <v>324.05</v>
      </c>
      <c r="E260" s="1">
        <v>0</v>
      </c>
      <c r="F260" s="1">
        <v>0</v>
      </c>
      <c r="G260" s="2">
        <f t="shared" si="0"/>
        <v>222.49654000000001</v>
      </c>
      <c r="H260" s="2">
        <f t="shared" si="1"/>
        <v>9.0000000000003411E-2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210.96</v>
      </c>
      <c r="D262" s="1">
        <f>'PR-RAS'!E266</f>
        <v>324.05</v>
      </c>
      <c r="E262" s="1">
        <v>0</v>
      </c>
      <c r="F262" s="1">
        <v>0</v>
      </c>
      <c r="G262" s="2">
        <f t="shared" si="0"/>
        <v>224.21466000000004</v>
      </c>
      <c r="H262" s="2">
        <f t="shared" si="1"/>
        <v>9.0000000000003411E-2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342806.95</v>
      </c>
      <c r="D285" s="1">
        <f>'PR-RAS'!E289</f>
        <v>490984.2</v>
      </c>
      <c r="E285" s="1">
        <v>0</v>
      </c>
      <c r="F285" s="1">
        <v>0</v>
      </c>
      <c r="G285" s="2">
        <f t="shared" si="8"/>
        <v>376236.19939999998</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13431.879999999946</v>
      </c>
      <c r="D286" s="1">
        <f>'PR-RAS'!E290</f>
        <v>5071.890000000014</v>
      </c>
      <c r="E286" s="1">
        <v>0</v>
      </c>
      <c r="F286" s="1">
        <v>0</v>
      </c>
      <c r="G286" s="2">
        <f t="shared" si="8"/>
        <v>6719.0630999999921</v>
      </c>
      <c r="H286" s="2">
        <f t="shared" si="9"/>
        <v>0.23000000003958121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121.82</v>
      </c>
      <c r="E288" s="1">
        <v>0</v>
      </c>
      <c r="F288" s="1">
        <v>0</v>
      </c>
      <c r="G288" s="2">
        <f t="shared" si="8"/>
        <v>69.924679999999995</v>
      </c>
      <c r="H288" s="2">
        <f t="shared" si="9"/>
        <v>0.18000000000000682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10126.780000000001</v>
      </c>
      <c r="D289" s="1">
        <f>'PR-RAS'!E293</f>
        <v>0</v>
      </c>
      <c r="E289" s="1">
        <v>0</v>
      </c>
      <c r="F289" s="1">
        <v>0</v>
      </c>
      <c r="G289" s="2">
        <f t="shared" si="8"/>
        <v>2916.5126399999999</v>
      </c>
      <c r="H289" s="2">
        <f t="shared" si="9"/>
        <v>0.21999999999934516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62284.38</v>
      </c>
      <c r="D290" s="1">
        <f>'PR-RAS'!E294</f>
        <v>21537.96</v>
      </c>
      <c r="E290" s="1">
        <v>0</v>
      </c>
      <c r="F290" s="1">
        <v>0</v>
      </c>
      <c r="G290" s="2">
        <f t="shared" si="8"/>
        <v>30449.126699999993</v>
      </c>
      <c r="H290" s="2">
        <f t="shared" si="9"/>
        <v>0.41999999999825377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3183.2799999999997</v>
      </c>
      <c r="D345" s="1">
        <f>'PR-RAS'!E350</f>
        <v>5118.8</v>
      </c>
      <c r="E345" s="1">
        <v>0</v>
      </c>
      <c r="F345" s="1">
        <v>0</v>
      </c>
      <c r="G345" s="2">
        <f t="shared" si="8"/>
        <v>4616.7827200000002</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3183.2799999999997</v>
      </c>
      <c r="D358" s="1">
        <f>'PR-RAS'!E363</f>
        <v>5118.8</v>
      </c>
      <c r="E358" s="1">
        <v>0</v>
      </c>
      <c r="F358" s="1">
        <v>0</v>
      </c>
      <c r="G358" s="2">
        <f t="shared" si="8"/>
        <v>4791.2541600000004</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1279.54</v>
      </c>
      <c r="D364" s="1">
        <f>'PR-RAS'!E369</f>
        <v>3123.8</v>
      </c>
      <c r="E364" s="1">
        <v>0</v>
      </c>
      <c r="F364" s="1">
        <v>0</v>
      </c>
      <c r="G364" s="2">
        <f t="shared" si="8"/>
        <v>2732.3518199999999</v>
      </c>
      <c r="H364" s="2">
        <f t="shared" si="9"/>
        <v>0.65999999999985448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1279.54</v>
      </c>
      <c r="D367" s="1">
        <f>'PR-RAS'!E372</f>
        <v>3123.8</v>
      </c>
      <c r="E367" s="1">
        <v>0</v>
      </c>
      <c r="F367" s="1">
        <v>0</v>
      </c>
      <c r="G367" s="2">
        <f t="shared" si="8"/>
        <v>2754.9332399999998</v>
      </c>
      <c r="H367" s="2">
        <f t="shared" si="9"/>
        <v>0.65999999999985448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1903.74</v>
      </c>
      <c r="D386" s="1">
        <f>'PR-RAS'!E391</f>
        <v>1995</v>
      </c>
      <c r="E386" s="1">
        <v>0</v>
      </c>
      <c r="F386" s="1">
        <v>0</v>
      </c>
      <c r="G386" s="2">
        <f t="shared" si="8"/>
        <v>2269.0898999999999</v>
      </c>
      <c r="H386" s="2">
        <f t="shared" si="9"/>
        <v>0.25999999999999091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1903.74</v>
      </c>
      <c r="D388" s="1">
        <f>'PR-RAS'!E393</f>
        <v>1995</v>
      </c>
      <c r="E388" s="1">
        <v>0</v>
      </c>
      <c r="F388" s="1">
        <v>0</v>
      </c>
      <c r="G388" s="2">
        <f t="shared" si="8"/>
        <v>2280.8773799999999</v>
      </c>
      <c r="H388" s="2">
        <f t="shared" si="9"/>
        <v>0.25999999999999091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3183.2799999999997</v>
      </c>
      <c r="D403" s="1">
        <f>'PR-RAS'!E408</f>
        <v>5118.8</v>
      </c>
      <c r="E403" s="1">
        <v>0</v>
      </c>
      <c r="F403" s="1">
        <v>0</v>
      </c>
      <c r="G403" s="2">
        <f t="shared" si="8"/>
        <v>5395.193760000001</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356238.82999999996</v>
      </c>
      <c r="D407" s="1">
        <f>'PR-RAS'!E412</f>
        <v>496056.09</v>
      </c>
      <c r="E407" s="1">
        <v>0</v>
      </c>
      <c r="F407" s="1">
        <v>0</v>
      </c>
      <c r="G407" s="2">
        <f t="shared" si="8"/>
        <v>547430.51006</v>
      </c>
      <c r="H407" s="2">
        <f t="shared" si="9"/>
        <v>0.26000000006752089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345990.23000000004</v>
      </c>
      <c r="D408" s="1">
        <f>'PR-RAS'!E413</f>
        <v>496103</v>
      </c>
      <c r="E408" s="1">
        <v>0</v>
      </c>
      <c r="F408" s="1">
        <v>0</v>
      </c>
      <c r="G408" s="2">
        <f t="shared" si="8"/>
        <v>544645.86560999998</v>
      </c>
      <c r="H408" s="2">
        <f t="shared" si="9"/>
        <v>0.23000000003958121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10248.599999999919</v>
      </c>
      <c r="D409" s="1">
        <f>'PR-RAS'!E414</f>
        <v>0</v>
      </c>
      <c r="E409" s="1">
        <v>0</v>
      </c>
      <c r="F409" s="1">
        <v>0</v>
      </c>
      <c r="G409" s="2">
        <f t="shared" si="8"/>
        <v>4181.428799999966</v>
      </c>
      <c r="H409" s="2">
        <f t="shared" si="9"/>
        <v>0.40000000008149073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46.909999999974389</v>
      </c>
      <c r="E410" s="1">
        <v>0</v>
      </c>
      <c r="F410" s="1">
        <v>0</v>
      </c>
      <c r="G410" s="2">
        <f t="shared" si="8"/>
        <v>38.372379999979046</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121.82</v>
      </c>
      <c r="E411" s="1">
        <v>0</v>
      </c>
      <c r="F411" s="1">
        <v>0</v>
      </c>
      <c r="G411" s="2">
        <f t="shared" si="8"/>
        <v>99.892399999999995</v>
      </c>
      <c r="H411" s="2">
        <f t="shared" si="9"/>
        <v>0.18000000000000682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10126.780000000001</v>
      </c>
      <c r="D412" s="1">
        <f>'PR-RAS'!E417</f>
        <v>0</v>
      </c>
      <c r="E412" s="1">
        <v>0</v>
      </c>
      <c r="F412" s="1">
        <v>0</v>
      </c>
      <c r="G412" s="2">
        <f t="shared" si="8"/>
        <v>4162.1065799999997</v>
      </c>
      <c r="H412" s="2">
        <f t="shared" si="9"/>
        <v>0.21999999999934516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62284.38</v>
      </c>
      <c r="D413" s="1">
        <f>'PR-RAS'!E418</f>
        <v>21537.96</v>
      </c>
      <c r="E413" s="1">
        <v>0</v>
      </c>
      <c r="F413" s="1">
        <v>0</v>
      </c>
      <c r="G413" s="2">
        <f t="shared" si="8"/>
        <v>43408.443599999991</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356238.82999999996</v>
      </c>
      <c r="D633" s="1">
        <f>'PR-RAS'!E639</f>
        <v>496056.09</v>
      </c>
      <c r="E633" s="1">
        <v>0</v>
      </c>
      <c r="F633" s="1">
        <v>0</v>
      </c>
      <c r="G633" s="2">
        <f t="shared" si="10"/>
        <v>852157.83831999998</v>
      </c>
      <c r="H633" s="2">
        <f t="shared" si="11"/>
        <v>0.26000000006752089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345990.23000000004</v>
      </c>
      <c r="D634" s="1">
        <f>'PR-RAS'!E640</f>
        <v>496103</v>
      </c>
      <c r="E634" s="1">
        <v>0</v>
      </c>
      <c r="F634" s="1">
        <v>0</v>
      </c>
      <c r="G634" s="2">
        <f t="shared" si="10"/>
        <v>847078.21358999994</v>
      </c>
      <c r="H634" s="2">
        <f t="shared" si="11"/>
        <v>0.23000000003958121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10248.599999999919</v>
      </c>
      <c r="D635" s="1">
        <f>'PR-RAS'!E641</f>
        <v>0</v>
      </c>
      <c r="E635" s="1">
        <v>0</v>
      </c>
      <c r="F635" s="1">
        <v>0</v>
      </c>
      <c r="G635" s="2">
        <f t="shared" si="10"/>
        <v>6497.6123999999481</v>
      </c>
      <c r="H635" s="2">
        <f t="shared" si="11"/>
        <v>0.40000000008149073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46.909999999974389</v>
      </c>
      <c r="E636" s="1">
        <v>0</v>
      </c>
      <c r="F636" s="1">
        <v>0</v>
      </c>
      <c r="G636" s="2">
        <f t="shared" si="10"/>
        <v>59.575699999967476</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121.82</v>
      </c>
      <c r="E637" s="1">
        <v>0</v>
      </c>
      <c r="F637" s="1">
        <v>0</v>
      </c>
      <c r="G637" s="2">
        <f t="shared" si="10"/>
        <v>154.95504</v>
      </c>
      <c r="H637" s="2">
        <f t="shared" si="11"/>
        <v>0.18000000000000682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10126.780000000001</v>
      </c>
      <c r="D638" s="1">
        <f>'PR-RAS'!E644</f>
        <v>0</v>
      </c>
      <c r="E638" s="1">
        <v>0</v>
      </c>
      <c r="F638" s="1">
        <v>0</v>
      </c>
      <c r="G638" s="2">
        <f t="shared" si="10"/>
        <v>6450.7588600000008</v>
      </c>
      <c r="H638" s="2">
        <f t="shared" si="11"/>
        <v>0.21999999999934516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121.81999999991785</v>
      </c>
      <c r="D639" s="1">
        <f>'PR-RAS'!E645</f>
        <v>74.910000000025605</v>
      </c>
      <c r="E639" s="1">
        <v>0</v>
      </c>
      <c r="F639" s="1">
        <v>0</v>
      </c>
      <c r="G639" s="2">
        <f t="shared" si="10"/>
        <v>173.30631999998027</v>
      </c>
      <c r="H639" s="2">
        <f t="shared" si="11"/>
        <v>0.27000000005654101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12518.21</v>
      </c>
      <c r="D642" s="1">
        <f>'PR-RAS'!E649</f>
        <v>40484.54</v>
      </c>
      <c r="E642" s="1">
        <v>0</v>
      </c>
      <c r="F642" s="1">
        <v>0</v>
      </c>
      <c r="G642" s="2">
        <f t="shared" si="10"/>
        <v>59925.352890000009</v>
      </c>
      <c r="H642" s="2">
        <f t="shared" si="11"/>
        <v>0.66999999999825377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387764.46</v>
      </c>
      <c r="D643" s="1">
        <f>'PR-RAS'!E650</f>
        <v>492368.79</v>
      </c>
      <c r="E643" s="1">
        <v>0</v>
      </c>
      <c r="F643" s="1">
        <v>0</v>
      </c>
      <c r="G643" s="2">
        <f t="shared" si="10"/>
        <v>881146.30968000006</v>
      </c>
      <c r="H643" s="2">
        <f t="shared" si="11"/>
        <v>0.67000000004190952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359798.13</v>
      </c>
      <c r="D644" s="1">
        <f>'PR-RAS'!E651</f>
        <v>484375.27</v>
      </c>
      <c r="E644" s="1">
        <v>0</v>
      </c>
      <c r="F644" s="1">
        <v>0</v>
      </c>
      <c r="G644" s="2">
        <f t="shared" si="10"/>
        <v>854256.79480999999</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40484.540000000037</v>
      </c>
      <c r="D645" s="1">
        <f>'PR-RAS'!E652</f>
        <v>48478.059999999939</v>
      </c>
      <c r="E645" s="1">
        <v>0</v>
      </c>
      <c r="F645" s="1">
        <v>0</v>
      </c>
      <c r="G645" s="2">
        <f t="shared" si="10"/>
        <v>88511.785039999944</v>
      </c>
      <c r="H645" s="2">
        <f t="shared" si="11"/>
        <v>0.51999999990221113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18</v>
      </c>
      <c r="E647" s="1">
        <v>0</v>
      </c>
      <c r="F647" s="1">
        <v>0</v>
      </c>
      <c r="G647" s="2">
        <f t="shared" si="10"/>
        <v>32.945999999999998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18</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576</v>
      </c>
      <c r="D668" s="1">
        <f>'PR-RAS'!E675</f>
        <v>1289.2</v>
      </c>
      <c r="E668" s="1">
        <v>0</v>
      </c>
      <c r="F668" s="1">
        <v>0</v>
      </c>
      <c r="G668" s="2">
        <f t="shared" si="10"/>
        <v>2103.9848000000002</v>
      </c>
      <c r="H668" s="2">
        <f t="shared" si="11"/>
        <v>0.20000000000004547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110446.15</v>
      </c>
      <c r="D984" s="6">
        <f>BILANCA!E6</f>
        <v>80874.289999999994</v>
      </c>
      <c r="E984" s="6">
        <v>0</v>
      </c>
      <c r="F984" s="6">
        <v>0</v>
      </c>
      <c r="G984" s="7">
        <f t="shared" ref="G984:G1241" si="22">B984/1000*C984+B984/500*D984</f>
        <v>272.19472999999999</v>
      </c>
      <c r="H984" s="7">
        <f t="shared" si="19"/>
        <v>0.43999999998777639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6630.41</v>
      </c>
      <c r="D985" s="1">
        <f>BILANCA!E7</f>
        <v>10073.48</v>
      </c>
      <c r="E985" s="1">
        <v>0</v>
      </c>
      <c r="F985" s="1">
        <v>0</v>
      </c>
      <c r="G985" s="2">
        <f t="shared" si="22"/>
        <v>53.554740000000002</v>
      </c>
      <c r="H985" s="2">
        <f t="shared" si="19"/>
        <v>0.88999999999941792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6630.41</v>
      </c>
      <c r="D990" s="1">
        <f>BILANCA!E12</f>
        <v>10073.48</v>
      </c>
      <c r="E990" s="1">
        <v>0</v>
      </c>
      <c r="F990" s="1">
        <v>0</v>
      </c>
      <c r="G990" s="2">
        <f t="shared" si="22"/>
        <v>187.44158999999999</v>
      </c>
      <c r="H990" s="2">
        <f t="shared" si="19"/>
        <v>0.88999999999941792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2631.31</v>
      </c>
      <c r="D997" s="1">
        <f>BILANCA!E19</f>
        <v>4079.38</v>
      </c>
      <c r="E997" s="1">
        <v>0</v>
      </c>
      <c r="F997" s="1">
        <v>0</v>
      </c>
      <c r="G997" s="2">
        <f t="shared" si="22"/>
        <v>151.06098</v>
      </c>
      <c r="H997" s="2">
        <f t="shared" si="19"/>
        <v>0.69000000000005457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861.04</v>
      </c>
      <c r="D998" s="1">
        <f>BILANCA!E20</f>
        <v>861.04</v>
      </c>
      <c r="E998" s="1">
        <v>0</v>
      </c>
      <c r="F998" s="1">
        <v>0</v>
      </c>
      <c r="G998" s="2">
        <f t="shared" si="22"/>
        <v>38.7468</v>
      </c>
      <c r="H998" s="2">
        <f t="shared" si="19"/>
        <v>7.999999999992724E-2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3619.83</v>
      </c>
      <c r="D1000" s="1">
        <f>BILANCA!E22</f>
        <v>6743.63</v>
      </c>
      <c r="E1000" s="1">
        <v>0</v>
      </c>
      <c r="F1000" s="1">
        <v>0</v>
      </c>
      <c r="G1000" s="2">
        <f t="shared" si="22"/>
        <v>290.82053000000002</v>
      </c>
      <c r="H1000" s="2">
        <f t="shared" si="19"/>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1849.56</v>
      </c>
      <c r="D1006" s="1">
        <f>BILANCA!E28</f>
        <v>3525.29</v>
      </c>
      <c r="E1006" s="1">
        <v>0</v>
      </c>
      <c r="F1006" s="1">
        <v>0</v>
      </c>
      <c r="G1006" s="2">
        <f t="shared" si="22"/>
        <v>204.70321999999999</v>
      </c>
      <c r="H1006" s="2">
        <f t="shared" si="19"/>
        <v>0.73000000000001819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3999.1</v>
      </c>
      <c r="D1023" s="1">
        <f>BILANCA!E45</f>
        <v>5994.1</v>
      </c>
      <c r="E1023" s="1">
        <v>0</v>
      </c>
      <c r="F1023" s="1">
        <v>0</v>
      </c>
      <c r="G1023" s="2">
        <f t="shared" si="22"/>
        <v>639.49199999999996</v>
      </c>
      <c r="H1023" s="2">
        <f t="shared" si="19"/>
        <v>0.20000000000027285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3999.1</v>
      </c>
      <c r="D1025" s="1">
        <f>BILANCA!E47</f>
        <v>5994.1</v>
      </c>
      <c r="E1025" s="1">
        <v>0</v>
      </c>
      <c r="F1025" s="1">
        <v>0</v>
      </c>
      <c r="G1025" s="2">
        <f t="shared" si="22"/>
        <v>671.46660000000008</v>
      </c>
      <c r="H1025" s="2">
        <f t="shared" si="19"/>
        <v>0.20000000000027285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3302.59</v>
      </c>
      <c r="D1032" s="1">
        <f>BILANCA!E54</f>
        <v>6998.52</v>
      </c>
      <c r="E1032" s="1">
        <v>0</v>
      </c>
      <c r="F1032" s="1">
        <v>0</v>
      </c>
      <c r="G1032" s="2">
        <f t="shared" si="22"/>
        <v>847.68187000000012</v>
      </c>
      <c r="H1032" s="2">
        <f t="shared" si="19"/>
        <v>0.88999999999941792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3302.59</v>
      </c>
      <c r="D1033" s="1">
        <f>BILANCA!E55</f>
        <v>6998.52</v>
      </c>
      <c r="E1033" s="1">
        <v>0</v>
      </c>
      <c r="F1033" s="1">
        <v>0</v>
      </c>
      <c r="G1033" s="2">
        <f t="shared" si="22"/>
        <v>864.9815000000001</v>
      </c>
      <c r="H1033" s="2">
        <f t="shared" si="19"/>
        <v>0.88999999999941792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103815.73999999999</v>
      </c>
      <c r="D1046" s="1">
        <f>BILANCA!E68</f>
        <v>70800.81</v>
      </c>
      <c r="E1046" s="1">
        <v>0</v>
      </c>
      <c r="F1046" s="1">
        <v>0</v>
      </c>
      <c r="G1046" s="2">
        <f t="shared" si="22"/>
        <v>15461.293679999999</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40484.54</v>
      </c>
      <c r="D1047" s="1">
        <f>BILANCA!E69</f>
        <v>48478.06</v>
      </c>
      <c r="E1047" s="1">
        <v>0</v>
      </c>
      <c r="F1047" s="1">
        <v>0</v>
      </c>
      <c r="G1047" s="2">
        <f t="shared" si="22"/>
        <v>8796.2022400000005</v>
      </c>
      <c r="H1047" s="2">
        <f t="shared" si="19"/>
        <v>0.51999999999679858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40484.54</v>
      </c>
      <c r="D1048" s="1">
        <f>BILANCA!E70</f>
        <v>48478.06</v>
      </c>
      <c r="E1048" s="1">
        <v>0</v>
      </c>
      <c r="F1048" s="1">
        <v>0</v>
      </c>
      <c r="G1048" s="2">
        <f t="shared" si="22"/>
        <v>8933.6428999999989</v>
      </c>
      <c r="H1048" s="2">
        <f t="shared" si="19"/>
        <v>0.51999999999679858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40484.54</v>
      </c>
      <c r="D1050" s="1">
        <f>BILANCA!E72</f>
        <v>48478.06</v>
      </c>
      <c r="E1050" s="1">
        <v>0</v>
      </c>
      <c r="F1050" s="1">
        <v>0</v>
      </c>
      <c r="G1050" s="2">
        <f t="shared" si="22"/>
        <v>9208.5242200000012</v>
      </c>
      <c r="H1050" s="2">
        <f t="shared" si="19"/>
        <v>0.51999999999679858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63331.199999999997</v>
      </c>
      <c r="D1124" s="1">
        <f>BILANCA!E146</f>
        <v>22322.75</v>
      </c>
      <c r="E1124" s="1">
        <v>0</v>
      </c>
      <c r="F1124" s="1">
        <v>0</v>
      </c>
      <c r="G1124" s="2">
        <f t="shared" si="22"/>
        <v>15224.714699999999</v>
      </c>
      <c r="H1124" s="2">
        <f t="shared" si="23"/>
        <v>0.44999999999708962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62284.38</v>
      </c>
      <c r="D1137" s="1">
        <f>BILANCA!E159</f>
        <v>21537.96</v>
      </c>
      <c r="E1137" s="1">
        <v>0</v>
      </c>
      <c r="F1137" s="1">
        <v>0</v>
      </c>
      <c r="G1137" s="2">
        <f t="shared" si="22"/>
        <v>16225.486199999999</v>
      </c>
      <c r="H1137" s="2">
        <f t="shared" si="23"/>
        <v>0.41999999999825377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1046.82</v>
      </c>
      <c r="D1139" s="1">
        <f>BILANCA!E161</f>
        <v>784.79</v>
      </c>
      <c r="E1139" s="1">
        <v>0</v>
      </c>
      <c r="F1139" s="1">
        <v>0</v>
      </c>
      <c r="G1139" s="2">
        <f t="shared" si="22"/>
        <v>408.15839999999997</v>
      </c>
      <c r="H1139" s="2">
        <f t="shared" si="23"/>
        <v>0.39000000000010004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110446.15</v>
      </c>
      <c r="D1152" s="1">
        <f>BILANCA!E175</f>
        <v>80874.290000000008</v>
      </c>
      <c r="E1152" s="1">
        <v>0</v>
      </c>
      <c r="F1152" s="1">
        <v>0</v>
      </c>
      <c r="G1152" s="2">
        <f t="shared" si="22"/>
        <v>46000.909370000008</v>
      </c>
      <c r="H1152" s="2">
        <f t="shared" si="23"/>
        <v>0.44000000000232831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41409.54</v>
      </c>
      <c r="D1153" s="1">
        <f>BILANCA!E176</f>
        <v>49187.94</v>
      </c>
      <c r="E1153" s="1">
        <v>0</v>
      </c>
      <c r="F1153" s="1">
        <v>0</v>
      </c>
      <c r="G1153" s="2">
        <f t="shared" si="22"/>
        <v>23763.521400000001</v>
      </c>
      <c r="H1153" s="2">
        <f t="shared" si="23"/>
        <v>0.51999999999679858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40130</v>
      </c>
      <c r="D1154" s="1">
        <f>BILANCA!E177</f>
        <v>49187.94</v>
      </c>
      <c r="E1154" s="1">
        <v>0</v>
      </c>
      <c r="F1154" s="1">
        <v>0</v>
      </c>
      <c r="G1154" s="2">
        <f t="shared" si="22"/>
        <v>23684.505480000003</v>
      </c>
      <c r="H1154" s="2">
        <f t="shared" si="23"/>
        <v>5.9999999997671694E-2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21907.42</v>
      </c>
      <c r="D1155" s="1">
        <f>BILANCA!E178</f>
        <v>36541.86</v>
      </c>
      <c r="E1155" s="1">
        <v>0</v>
      </c>
      <c r="F1155" s="1">
        <v>0</v>
      </c>
      <c r="G1155" s="2">
        <f t="shared" si="22"/>
        <v>16338.47608</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9702.68</v>
      </c>
      <c r="D1156" s="1">
        <f>BILANCA!E179</f>
        <v>9626.18</v>
      </c>
      <c r="E1156" s="1">
        <v>0</v>
      </c>
      <c r="F1156" s="1">
        <v>0</v>
      </c>
      <c r="G1156" s="2">
        <f t="shared" si="22"/>
        <v>5009.22192</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19.899999999999999</v>
      </c>
      <c r="D1157" s="1">
        <f>BILANCA!E180</f>
        <v>19.899999999999999</v>
      </c>
      <c r="E1157" s="1">
        <v>0</v>
      </c>
      <c r="F1157" s="1">
        <v>0</v>
      </c>
      <c r="G1157" s="2">
        <f t="shared" si="22"/>
        <v>10.387799999999999</v>
      </c>
      <c r="H1157" s="2">
        <f t="shared" si="23"/>
        <v>0.20000000000000284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19.899999999999999</v>
      </c>
      <c r="D1160" s="1">
        <f>BILANCA!E183</f>
        <v>19.899999999999999</v>
      </c>
      <c r="E1160" s="1">
        <v>0</v>
      </c>
      <c r="F1160" s="1">
        <v>0</v>
      </c>
      <c r="G1160" s="2">
        <f t="shared" si="22"/>
        <v>10.566899999999999</v>
      </c>
      <c r="H1160" s="2">
        <f t="shared" si="23"/>
        <v>0.20000000000000284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8500</v>
      </c>
      <c r="D1165" s="1">
        <f>BILANCA!E188</f>
        <v>3000</v>
      </c>
      <c r="E1165" s="1">
        <v>0</v>
      </c>
      <c r="F1165" s="1">
        <v>0</v>
      </c>
      <c r="G1165" s="2">
        <f t="shared" si="22"/>
        <v>2639</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1279.54</v>
      </c>
      <c r="D1166" s="1">
        <f>BILANCA!E189</f>
        <v>0</v>
      </c>
      <c r="E1166" s="1">
        <v>0</v>
      </c>
      <c r="F1166" s="1">
        <v>0</v>
      </c>
      <c r="G1166" s="2">
        <f t="shared" si="22"/>
        <v>234.15581999999998</v>
      </c>
      <c r="H1166" s="2">
        <f t="shared" si="23"/>
        <v>0.46000000000003638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69036.61</v>
      </c>
      <c r="D1214" s="1">
        <f>BILANCA!E237</f>
        <v>31686.35</v>
      </c>
      <c r="E1214" s="1">
        <v>0</v>
      </c>
      <c r="F1214" s="1">
        <v>0</v>
      </c>
      <c r="G1214" s="2">
        <f t="shared" si="22"/>
        <v>30586.550609999998</v>
      </c>
      <c r="H1214" s="2">
        <f t="shared" si="23"/>
        <v>0.73999999999796273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6630.41</v>
      </c>
      <c r="D1215" s="1">
        <f>BILANCA!E238</f>
        <v>10073.48</v>
      </c>
      <c r="E1215" s="1">
        <v>0</v>
      </c>
      <c r="F1215" s="1">
        <v>0</v>
      </c>
      <c r="G1215" s="2">
        <f t="shared" si="22"/>
        <v>6212.3498399999999</v>
      </c>
      <c r="H1215" s="2">
        <f t="shared" si="23"/>
        <v>0.88999999999941792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6630.41</v>
      </c>
      <c r="D1216" s="1">
        <f>BILANCA!E239</f>
        <v>10073.48</v>
      </c>
      <c r="E1216" s="1">
        <v>0</v>
      </c>
      <c r="F1216" s="1">
        <v>0</v>
      </c>
      <c r="G1216" s="2">
        <f t="shared" si="22"/>
        <v>6239.1272100000006</v>
      </c>
      <c r="H1216" s="2">
        <f t="shared" si="23"/>
        <v>0.88999999999941792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6630.41</v>
      </c>
      <c r="D1217" s="1">
        <f>BILANCA!E240</f>
        <v>10073.48</v>
      </c>
      <c r="E1217" s="1">
        <v>0</v>
      </c>
      <c r="F1217" s="1">
        <v>0</v>
      </c>
      <c r="G1217" s="2">
        <f t="shared" si="22"/>
        <v>6265.9045800000004</v>
      </c>
      <c r="H1217" s="2">
        <f t="shared" si="23"/>
        <v>0.88999999999941792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121.82</v>
      </c>
      <c r="D1222" s="1">
        <f>BILANCA!E245</f>
        <v>74.91</v>
      </c>
      <c r="E1222" s="1">
        <v>0</v>
      </c>
      <c r="F1222" s="1">
        <v>0</v>
      </c>
      <c r="G1222" s="2">
        <f t="shared" si="22"/>
        <v>64.921959999999984</v>
      </c>
      <c r="H1222" s="2">
        <f t="shared" si="23"/>
        <v>0.27000000000001023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121.82</v>
      </c>
      <c r="D1223" s="1">
        <f>BILANCA!E246</f>
        <v>74.91</v>
      </c>
      <c r="E1223" s="1">
        <v>0</v>
      </c>
      <c r="F1223" s="1">
        <v>0</v>
      </c>
      <c r="G1223" s="2">
        <f t="shared" si="22"/>
        <v>65.193599999999989</v>
      </c>
      <c r="H1223" s="2">
        <f t="shared" si="23"/>
        <v>0.27000000000001023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121.82</v>
      </c>
      <c r="D1224" s="1">
        <f>BILANCA!E247</f>
        <v>74.91</v>
      </c>
      <c r="E1224" s="1">
        <v>0</v>
      </c>
      <c r="F1224" s="1">
        <v>0</v>
      </c>
      <c r="G1224" s="2">
        <f t="shared" si="22"/>
        <v>65.465239999999994</v>
      </c>
      <c r="H1224" s="2">
        <f t="shared" si="23"/>
        <v>0.27000000000001023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62284.38</v>
      </c>
      <c r="D1232" s="1">
        <f>BILANCA!E255</f>
        <v>21537.96</v>
      </c>
      <c r="E1232" s="1">
        <v>0</v>
      </c>
      <c r="F1232" s="1">
        <v>0</v>
      </c>
      <c r="G1232" s="2">
        <f t="shared" si="22"/>
        <v>26234.7147</v>
      </c>
      <c r="H1232" s="2">
        <f t="shared" si="23"/>
        <v>0.41999999999825377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63331.199999999997</v>
      </c>
      <c r="D1241" s="1">
        <f>BILANCA!E265</f>
        <v>22322.75</v>
      </c>
      <c r="E1241" s="1">
        <v>0</v>
      </c>
      <c r="F1241" s="1">
        <v>0</v>
      </c>
      <c r="G1241" s="2">
        <f t="shared" si="22"/>
        <v>27857.988600000001</v>
      </c>
      <c r="H1241" s="2">
        <f t="shared" si="23"/>
        <v>0.44999999999708962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40130</v>
      </c>
      <c r="D1264" s="1">
        <f>BILANCA!E288</f>
        <v>49187.94</v>
      </c>
      <c r="E1264" s="1">
        <v>0</v>
      </c>
      <c r="F1264" s="1">
        <v>0</v>
      </c>
      <c r="G1264" s="2">
        <f t="shared" si="24"/>
        <v>38920.152280000002</v>
      </c>
      <c r="H1264" s="2">
        <f t="shared" si="23"/>
        <v>5.9999999997671694E-2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1279.54</v>
      </c>
      <c r="D1266" s="1">
        <f>BILANCA!E290</f>
        <v>0</v>
      </c>
      <c r="E1266" s="1">
        <v>0</v>
      </c>
      <c r="F1266" s="1">
        <v>0</v>
      </c>
      <c r="G1266" s="2">
        <f t="shared" si="24"/>
        <v>362.10981999999996</v>
      </c>
      <c r="H1266" s="2">
        <f t="shared" si="23"/>
        <v>0.46000000000003638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345990.23</v>
      </c>
      <c r="D1408" s="1">
        <f>'RAS-funkcijski'!E114</f>
        <v>496103</v>
      </c>
      <c r="E1408" s="1">
        <v>0</v>
      </c>
      <c r="F1408" s="1">
        <v>0</v>
      </c>
      <c r="G1408" s="2">
        <f t="shared" si="24"/>
        <v>147201.58530000001</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345990.23</v>
      </c>
      <c r="D1409" s="1">
        <f>'RAS-funkcijski'!E115</f>
        <v>496103</v>
      </c>
      <c r="E1409" s="1">
        <v>0</v>
      </c>
      <c r="F1409" s="1">
        <v>0</v>
      </c>
      <c r="G1409" s="2">
        <f t="shared" si="24"/>
        <v>148539.78152999998</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345990.23</v>
      </c>
      <c r="D1410" s="1">
        <f>'RAS-funkcijski'!E116</f>
        <v>496103</v>
      </c>
      <c r="E1410" s="1">
        <v>0</v>
      </c>
      <c r="F1410" s="1">
        <v>0</v>
      </c>
      <c r="G1410" s="2">
        <f t="shared" si="24"/>
        <v>149877.97776000001</v>
      </c>
      <c r="H1410" s="2">
        <f t="shared" si="27"/>
        <v>0.22999999998137355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345990.23</v>
      </c>
      <c r="D1435" s="13">
        <f>'RAS-funkcijski'!E141</f>
        <v>496103</v>
      </c>
      <c r="E1435" s="13">
        <v>0</v>
      </c>
      <c r="F1435" s="13">
        <v>0</v>
      </c>
      <c r="G1435" s="14">
        <f t="shared" si="24"/>
        <v>183332.88351000001</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41409.54</v>
      </c>
      <c r="D1480" s="6"/>
      <c r="E1480" s="6">
        <v>0</v>
      </c>
      <c r="F1480" s="6">
        <v>0</v>
      </c>
      <c r="G1480" s="7">
        <f t="shared" ref="G1480:G1580" si="34">B1480/1000*C1480</f>
        <v>41.40954</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500653.64999999991</v>
      </c>
      <c r="D1481" s="1">
        <v>0</v>
      </c>
      <c r="E1481" s="1">
        <v>0</v>
      </c>
      <c r="F1481" s="1">
        <v>0</v>
      </c>
      <c r="G1481" s="2">
        <f t="shared" si="34"/>
        <v>1001.3072999999998</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495534.84999999992</v>
      </c>
      <c r="D1483" s="1">
        <v>0</v>
      </c>
      <c r="E1483" s="1">
        <v>0</v>
      </c>
      <c r="F1483" s="1">
        <v>0</v>
      </c>
      <c r="G1483" s="2">
        <f t="shared" si="34"/>
        <v>1982.1393999999998</v>
      </c>
      <c r="H1483" s="2">
        <f t="shared" si="35"/>
        <v>0.15000000008149073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386250.67</v>
      </c>
      <c r="D1484" s="1">
        <v>0</v>
      </c>
      <c r="E1484" s="1">
        <v>0</v>
      </c>
      <c r="F1484" s="1">
        <v>0</v>
      </c>
      <c r="G1484" s="2">
        <f t="shared" si="34"/>
        <v>1931.25335</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104981.66</v>
      </c>
      <c r="D1485" s="1">
        <v>0</v>
      </c>
      <c r="E1485" s="1">
        <v>0</v>
      </c>
      <c r="F1485" s="1">
        <v>0</v>
      </c>
      <c r="G1485" s="2">
        <f t="shared" si="34"/>
        <v>629.88996000000009</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978.47</v>
      </c>
      <c r="D1486" s="1">
        <v>0</v>
      </c>
      <c r="E1486" s="1">
        <v>0</v>
      </c>
      <c r="F1486" s="1">
        <v>0</v>
      </c>
      <c r="G1486" s="2">
        <f t="shared" si="34"/>
        <v>6.8492900000000008</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324.05</v>
      </c>
      <c r="D1490" s="1">
        <v>0</v>
      </c>
      <c r="E1490" s="1">
        <v>0</v>
      </c>
      <c r="F1490" s="1">
        <v>0</v>
      </c>
      <c r="G1490" s="2">
        <f t="shared" si="34"/>
        <v>3.5645500000000001</v>
      </c>
      <c r="H1490" s="2">
        <f t="shared" si="35"/>
        <v>5.0000000000011369E-2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3000</v>
      </c>
      <c r="D1491" s="1">
        <v>0</v>
      </c>
      <c r="E1491" s="1">
        <v>0</v>
      </c>
      <c r="F1491" s="1">
        <v>0</v>
      </c>
      <c r="G1491" s="2">
        <f t="shared" si="34"/>
        <v>36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5118.8</v>
      </c>
      <c r="D1492" s="1">
        <v>0</v>
      </c>
      <c r="E1492" s="1">
        <v>0</v>
      </c>
      <c r="F1492" s="1">
        <v>0</v>
      </c>
      <c r="G1492" s="2">
        <f t="shared" si="34"/>
        <v>66.544399999999996</v>
      </c>
      <c r="H1492" s="2">
        <f t="shared" si="35"/>
        <v>0.1999999999998181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492875.25</v>
      </c>
      <c r="D1499" s="1">
        <v>0</v>
      </c>
      <c r="E1499" s="1">
        <v>0</v>
      </c>
      <c r="F1499" s="1">
        <v>0</v>
      </c>
      <c r="G1499" s="2">
        <f t="shared" si="34"/>
        <v>9857.505000000001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486476.91</v>
      </c>
      <c r="D1501" s="1">
        <v>0</v>
      </c>
      <c r="E1501" s="1">
        <v>0</v>
      </c>
      <c r="F1501" s="1">
        <v>0</v>
      </c>
      <c r="G1501" s="2">
        <f t="shared" si="34"/>
        <v>10702.49202</v>
      </c>
      <c r="H1501" s="2">
        <f t="shared" si="35"/>
        <v>9.0000000025611371E-2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371616.23</v>
      </c>
      <c r="D1502" s="1">
        <v>0</v>
      </c>
      <c r="E1502" s="1">
        <v>0</v>
      </c>
      <c r="F1502" s="1">
        <v>0</v>
      </c>
      <c r="G1502" s="2">
        <f t="shared" si="34"/>
        <v>8547.1732899999988</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105058.16</v>
      </c>
      <c r="D1503" s="1">
        <v>0</v>
      </c>
      <c r="E1503" s="1">
        <v>0</v>
      </c>
      <c r="F1503" s="1">
        <v>0</v>
      </c>
      <c r="G1503" s="2">
        <f t="shared" si="34"/>
        <v>2521.3958400000001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978.47</v>
      </c>
      <c r="D1504" s="1">
        <v>0</v>
      </c>
      <c r="E1504" s="1">
        <v>0</v>
      </c>
      <c r="F1504" s="1">
        <v>0</v>
      </c>
      <c r="G1504" s="2">
        <f t="shared" si="34"/>
        <v>24.461750000000002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324.05</v>
      </c>
      <c r="D1508" s="1">
        <v>0</v>
      </c>
      <c r="E1508" s="1">
        <v>0</v>
      </c>
      <c r="F1508" s="1">
        <v>0</v>
      </c>
      <c r="G1508" s="2">
        <f t="shared" si="34"/>
        <v>9.397450000000001</v>
      </c>
      <c r="H1508" s="2">
        <f t="shared" si="35"/>
        <v>5.0000000000011369E-2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8500</v>
      </c>
      <c r="D1509" s="1">
        <v>0</v>
      </c>
      <c r="E1509" s="1">
        <v>0</v>
      </c>
      <c r="F1509" s="1">
        <v>0</v>
      </c>
      <c r="G1509" s="2">
        <f t="shared" si="34"/>
        <v>255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6398.34</v>
      </c>
      <c r="D1510" s="1">
        <v>0</v>
      </c>
      <c r="E1510" s="1">
        <v>0</v>
      </c>
      <c r="F1510" s="1">
        <v>0</v>
      </c>
      <c r="G1510" s="2">
        <f t="shared" si="34"/>
        <v>198.34854000000001</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49187.939999999944</v>
      </c>
      <c r="D1517" s="1">
        <v>0</v>
      </c>
      <c r="E1517" s="1">
        <v>0</v>
      </c>
      <c r="F1517" s="1">
        <v>0</v>
      </c>
      <c r="G1517" s="2">
        <f t="shared" si="34"/>
        <v>1869.1417199999978</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49187.94</v>
      </c>
      <c r="D1576" s="1">
        <v>0</v>
      </c>
      <c r="E1576" s="1">
        <v>0</v>
      </c>
      <c r="F1576" s="1">
        <v>0</v>
      </c>
      <c r="G1576" s="2">
        <f t="shared" si="34"/>
        <v>4771.2301800000005</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49187.94</v>
      </c>
      <c r="D1578" s="1">
        <v>0</v>
      </c>
      <c r="E1578" s="1">
        <v>0</v>
      </c>
      <c r="F1578" s="1">
        <v>0</v>
      </c>
      <c r="G1578" s="2">
        <f t="shared" si="34"/>
        <v>4869.6060600000001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52241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356238.82999999996</v>
      </c>
      <c r="I16" s="170">
        <f>'PR-RAS'!E6</f>
        <v>496056.09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342806.95</v>
      </c>
      <c r="I17" s="170">
        <f>'PR-RAS'!E151</f>
        <v>490984.2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121.81999999991785</v>
      </c>
      <c r="I18" s="170">
        <f>'PR-RAS'!E645</f>
        <v>74.910000000025605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6630.41</v>
      </c>
      <c r="I20" s="173">
        <f>BILANCA!E7</f>
        <v>10073.48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103815.73999999999</v>
      </c>
      <c r="I21" s="175">
        <f>BILANCA!E68</f>
        <v>70800.81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41409.54</v>
      </c>
      <c r="I22" s="175">
        <f>BILANCA!E176</f>
        <v>49187.94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69036.61</v>
      </c>
      <c r="I23" s="177">
        <f>BILANCA!E237</f>
        <v>31686.35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345990.23</v>
      </c>
      <c r="I27" s="175">
        <f>'RAS-funkcijski'!E114</f>
        <v>496103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345990.23</v>
      </c>
      <c r="I28" s="179">
        <f>'RAS-funkcijski'!E141</f>
        <v>496103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41409.54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49187.939999999944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49187.94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6" zoomScaleNormal="100" workbookViewId="0">
      <selection activeCell="E160" sqref="E1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356238.82999999996</v>
      </c>
      <c r="E6" s="51">
        <f>E7+E44+E50+E82+E106+E124+E133+E139</f>
        <v>496056.09</v>
      </c>
      <c r="F6" s="52">
        <f t="shared" ref="F6:F131" si="0">IF(D6&lt;&gt;0,IF(E6/D6&gt;=100,"&gt;&gt;100",E6/D6*100),"-")</f>
        <v>139.24818077804716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576</v>
      </c>
      <c r="E50" s="51">
        <f>E51+E54+E59+E62+E65+E68+E71+E74+E77</f>
        <v>1289.2</v>
      </c>
      <c r="F50" s="52">
        <f t="shared" si="0"/>
        <v>223.81944444444443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576</v>
      </c>
      <c r="E68" s="51">
        <f t="shared" si="15"/>
        <v>1289.2</v>
      </c>
      <c r="F68" s="52">
        <f t="shared" si="0"/>
        <v>223.81944444444443</v>
      </c>
    </row>
    <row r="69" spans="1:6" ht="12.75" customHeight="1" x14ac:dyDescent="0.2">
      <c r="A69" s="53" t="s">
        <v>184</v>
      </c>
      <c r="B69" s="85" t="s">
        <v>185</v>
      </c>
      <c r="C69" s="50" t="s">
        <v>184</v>
      </c>
      <c r="D69" s="242">
        <v>576</v>
      </c>
      <c r="E69" s="242">
        <v>1289.2</v>
      </c>
      <c r="F69" s="52">
        <f t="shared" si="0"/>
        <v>223.81944444444443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471.4</v>
      </c>
      <c r="E82" s="51">
        <f t="shared" si="19"/>
        <v>414.55</v>
      </c>
      <c r="F82" s="52">
        <f t="shared" si="0"/>
        <v>87.940178192617751</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471.39</v>
      </c>
      <c r="E91" s="51">
        <f t="shared" si="21"/>
        <v>414.54</v>
      </c>
      <c r="F91" s="52">
        <f t="shared" si="0"/>
        <v>87.939922357283791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471.39</v>
      </c>
      <c r="E93" s="242">
        <v>414.54</v>
      </c>
      <c r="F93" s="52">
        <f t="shared" si="0"/>
        <v>87.939922357283791</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213434.06</v>
      </c>
      <c r="E106" s="51">
        <f t="shared" si="23"/>
        <v>236593.39</v>
      </c>
      <c r="F106" s="52">
        <f t="shared" si="0"/>
        <v>110.85081265848574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213434.06</v>
      </c>
      <c r="E112" s="51">
        <f t="shared" si="25"/>
        <v>236593.39</v>
      </c>
      <c r="F112" s="52">
        <f t="shared" si="0"/>
        <v>110.85081265848574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213434.06</v>
      </c>
      <c r="E117" s="242">
        <v>236593.39</v>
      </c>
      <c r="F117" s="52">
        <f t="shared" si="0"/>
        <v>110.85081265848574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492</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492</v>
      </c>
      <c r="F128" s="52" t="str">
        <f t="shared" si="0"/>
        <v>-</v>
      </c>
    </row>
    <row r="129" spans="1:6" ht="12.75" customHeight="1" x14ac:dyDescent="0.2">
      <c r="A129" s="53">
        <v>6631</v>
      </c>
      <c r="B129" s="86" t="s">
        <v>304</v>
      </c>
      <c r="C129" s="50" t="s">
        <v>305</v>
      </c>
      <c r="D129" s="242">
        <v>0</v>
      </c>
      <c r="E129" s="242">
        <v>492</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141757.37</v>
      </c>
      <c r="E133" s="51">
        <f t="shared" si="30"/>
        <v>257266.95</v>
      </c>
      <c r="F133" s="52">
        <f t="shared" ref="F133:F223" si="31">IF(D133&lt;&gt;0,IF(E133/D133&gt;=100,"&gt;&gt;100",E133/D133*100),"-")</f>
        <v>181.48400326557979</v>
      </c>
    </row>
    <row r="134" spans="1:6" ht="24" x14ac:dyDescent="0.2">
      <c r="A134" s="53">
        <v>671</v>
      </c>
      <c r="B134" s="232" t="s">
        <v>314</v>
      </c>
      <c r="C134" s="50" t="s">
        <v>315</v>
      </c>
      <c r="D134" s="51">
        <f t="shared" ref="D134:E134" si="32">SUM(D135:D137)</f>
        <v>141757.37</v>
      </c>
      <c r="E134" s="51">
        <f t="shared" si="32"/>
        <v>257266.95</v>
      </c>
      <c r="F134" s="52">
        <f t="shared" si="31"/>
        <v>181.48400326557979</v>
      </c>
    </row>
    <row r="135" spans="1:6" ht="12.75" customHeight="1" x14ac:dyDescent="0.2">
      <c r="A135" s="53">
        <v>6711</v>
      </c>
      <c r="B135" s="85" t="s">
        <v>316</v>
      </c>
      <c r="C135" s="50" t="s">
        <v>317</v>
      </c>
      <c r="D135" s="242">
        <v>141757.37</v>
      </c>
      <c r="E135" s="242">
        <v>257266.95</v>
      </c>
      <c r="F135" s="52">
        <f t="shared" si="31"/>
        <v>181.48400326557979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342806.95</v>
      </c>
      <c r="E151" s="51">
        <f t="shared" si="35"/>
        <v>490984.2</v>
      </c>
      <c r="F151" s="52">
        <f t="shared" si="31"/>
        <v>143.22469249821219</v>
      </c>
    </row>
    <row r="152" spans="1:6" ht="12.75" customHeight="1" x14ac:dyDescent="0.2">
      <c r="A152" s="53">
        <v>31</v>
      </c>
      <c r="B152" s="85" t="s">
        <v>349</v>
      </c>
      <c r="C152" s="50" t="s">
        <v>350</v>
      </c>
      <c r="D152" s="51">
        <f t="shared" ref="D152:E152" si="36">D153+D158+D159</f>
        <v>248867.5</v>
      </c>
      <c r="E152" s="51">
        <f t="shared" si="36"/>
        <v>384700.02</v>
      </c>
      <c r="F152" s="52">
        <f t="shared" si="31"/>
        <v>154.58025656222688</v>
      </c>
    </row>
    <row r="153" spans="1:6" ht="12.75" customHeight="1" x14ac:dyDescent="0.2">
      <c r="A153" s="53">
        <v>311</v>
      </c>
      <c r="B153" s="85" t="s">
        <v>351</v>
      </c>
      <c r="C153" s="50" t="s">
        <v>352</v>
      </c>
      <c r="D153" s="51">
        <f t="shared" ref="D153:E153" si="37">SUM(D154:D157)</f>
        <v>202016.46</v>
      </c>
      <c r="E153" s="51">
        <f t="shared" si="37"/>
        <v>310726.59000000003</v>
      </c>
      <c r="F153" s="52">
        <f t="shared" si="31"/>
        <v>153.81251111914347</v>
      </c>
    </row>
    <row r="154" spans="1:6" ht="12.75" customHeight="1" x14ac:dyDescent="0.2">
      <c r="A154" s="53">
        <v>3111</v>
      </c>
      <c r="B154" s="85" t="s">
        <v>353</v>
      </c>
      <c r="C154" s="50" t="s">
        <v>354</v>
      </c>
      <c r="D154" s="242">
        <v>202016.46</v>
      </c>
      <c r="E154" s="242">
        <v>310726.59000000003</v>
      </c>
      <c r="F154" s="52">
        <f t="shared" si="31"/>
        <v>153.81251111914347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21850</v>
      </c>
      <c r="E158" s="242">
        <v>33120</v>
      </c>
      <c r="F158" s="52">
        <f t="shared" si="31"/>
        <v>151.57894736842107</v>
      </c>
    </row>
    <row r="159" spans="1:6" ht="12.75" customHeight="1" x14ac:dyDescent="0.2">
      <c r="A159" s="53">
        <v>313</v>
      </c>
      <c r="B159" s="85" t="s">
        <v>363</v>
      </c>
      <c r="C159" s="50" t="s">
        <v>364</v>
      </c>
      <c r="D159" s="51">
        <f t="shared" ref="D159:E159" si="38">SUM(D160:D162)</f>
        <v>25001.040000000001</v>
      </c>
      <c r="E159" s="51">
        <f t="shared" si="38"/>
        <v>40853.43</v>
      </c>
      <c r="F159" s="52">
        <f t="shared" si="31"/>
        <v>163.40692227203348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25001.040000000001</v>
      </c>
      <c r="E161" s="242">
        <v>40853.43</v>
      </c>
      <c r="F161" s="52">
        <f t="shared" si="31"/>
        <v>163.40692227203348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92729.54</v>
      </c>
      <c r="E163" s="51">
        <f t="shared" si="39"/>
        <v>104981.66</v>
      </c>
      <c r="F163" s="52">
        <f t="shared" si="31"/>
        <v>113.21274752360469</v>
      </c>
    </row>
    <row r="164" spans="1:6" ht="12.75" customHeight="1" x14ac:dyDescent="0.2">
      <c r="A164" s="53">
        <v>321</v>
      </c>
      <c r="B164" s="85" t="s">
        <v>372</v>
      </c>
      <c r="C164" s="50" t="s">
        <v>373</v>
      </c>
      <c r="D164" s="51">
        <f t="shared" ref="D164:E164" si="40">SUM(D165:D168)</f>
        <v>15205.72</v>
      </c>
      <c r="E164" s="51">
        <f t="shared" si="40"/>
        <v>20358.64</v>
      </c>
      <c r="F164" s="52">
        <f t="shared" si="31"/>
        <v>133.88803687033564</v>
      </c>
    </row>
    <row r="165" spans="1:6" ht="12.75" customHeight="1" x14ac:dyDescent="0.2">
      <c r="A165" s="53">
        <v>3211</v>
      </c>
      <c r="B165" s="85" t="s">
        <v>374</v>
      </c>
      <c r="C165" s="50" t="s">
        <v>375</v>
      </c>
      <c r="D165" s="242">
        <v>621.13</v>
      </c>
      <c r="E165" s="242">
        <v>227</v>
      </c>
      <c r="F165" s="52">
        <f t="shared" si="31"/>
        <v>36.546294656513126</v>
      </c>
    </row>
    <row r="166" spans="1:6" ht="12.75" customHeight="1" x14ac:dyDescent="0.2">
      <c r="A166" s="53">
        <v>3212</v>
      </c>
      <c r="B166" s="85" t="s">
        <v>376</v>
      </c>
      <c r="C166" s="50" t="s">
        <v>377</v>
      </c>
      <c r="D166" s="242">
        <v>12783.9</v>
      </c>
      <c r="E166" s="242">
        <v>18228.669999999998</v>
      </c>
      <c r="F166" s="52">
        <f t="shared" si="31"/>
        <v>142.59083691205342</v>
      </c>
    </row>
    <row r="167" spans="1:6" ht="12.75" customHeight="1" x14ac:dyDescent="0.2">
      <c r="A167" s="53">
        <v>3213</v>
      </c>
      <c r="B167" s="85" t="s">
        <v>378</v>
      </c>
      <c r="C167" s="50" t="s">
        <v>379</v>
      </c>
      <c r="D167" s="242">
        <v>1800.69</v>
      </c>
      <c r="E167" s="242">
        <v>1902.97</v>
      </c>
      <c r="F167" s="52">
        <f t="shared" si="31"/>
        <v>105.68004487168807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61775.920000000006</v>
      </c>
      <c r="E169" s="51">
        <f t="shared" si="41"/>
        <v>62651.08</v>
      </c>
      <c r="F169" s="52">
        <f t="shared" si="31"/>
        <v>101.41666850125421</v>
      </c>
    </row>
    <row r="170" spans="1:6" ht="12.75" customHeight="1" x14ac:dyDescent="0.2">
      <c r="A170" s="53">
        <v>3221</v>
      </c>
      <c r="B170" s="85" t="s">
        <v>384</v>
      </c>
      <c r="C170" s="50" t="s">
        <v>385</v>
      </c>
      <c r="D170" s="242">
        <v>12424.92</v>
      </c>
      <c r="E170" s="242">
        <v>12664.48</v>
      </c>
      <c r="F170" s="52">
        <f t="shared" si="31"/>
        <v>101.92806070381137</v>
      </c>
    </row>
    <row r="171" spans="1:6" ht="12.75" customHeight="1" x14ac:dyDescent="0.2">
      <c r="A171" s="53">
        <v>3222</v>
      </c>
      <c r="B171" s="85" t="s">
        <v>386</v>
      </c>
      <c r="C171" s="50" t="s">
        <v>387</v>
      </c>
      <c r="D171" s="242">
        <v>24184.99</v>
      </c>
      <c r="E171" s="242">
        <v>27219.759999999998</v>
      </c>
      <c r="F171" s="52">
        <f t="shared" si="31"/>
        <v>112.54815486795735</v>
      </c>
    </row>
    <row r="172" spans="1:6" ht="12.75" customHeight="1" x14ac:dyDescent="0.2">
      <c r="A172" s="53">
        <v>3223</v>
      </c>
      <c r="B172" s="85" t="s">
        <v>388</v>
      </c>
      <c r="C172" s="50" t="s">
        <v>389</v>
      </c>
      <c r="D172" s="242">
        <v>19689.73</v>
      </c>
      <c r="E172" s="242">
        <v>17913.759999999998</v>
      </c>
      <c r="F172" s="52">
        <f t="shared" si="31"/>
        <v>90.980221668859855</v>
      </c>
    </row>
    <row r="173" spans="1:6" ht="12.75" customHeight="1" x14ac:dyDescent="0.2">
      <c r="A173" s="53">
        <v>3224</v>
      </c>
      <c r="B173" s="85" t="s">
        <v>390</v>
      </c>
      <c r="C173" s="50" t="s">
        <v>391</v>
      </c>
      <c r="D173" s="242">
        <v>2649.55</v>
      </c>
      <c r="E173" s="242">
        <v>421.32</v>
      </c>
      <c r="F173" s="52">
        <f t="shared" si="31"/>
        <v>15.901568190824856</v>
      </c>
    </row>
    <row r="174" spans="1:6" ht="12.75" customHeight="1" x14ac:dyDescent="0.2">
      <c r="A174" s="53">
        <v>3225</v>
      </c>
      <c r="B174" s="85" t="s">
        <v>392</v>
      </c>
      <c r="C174" s="50" t="s">
        <v>393</v>
      </c>
      <c r="D174" s="242">
        <v>1569.47</v>
      </c>
      <c r="E174" s="242">
        <v>3695.93</v>
      </c>
      <c r="F174" s="52">
        <f t="shared" si="31"/>
        <v>235.48905044378037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1257.26</v>
      </c>
      <c r="E176" s="242">
        <v>735.83</v>
      </c>
      <c r="F176" s="52">
        <f t="shared" si="31"/>
        <v>58.526478214530009</v>
      </c>
    </row>
    <row r="177" spans="1:6" ht="12.75" customHeight="1" x14ac:dyDescent="0.2">
      <c r="A177" s="53">
        <v>323</v>
      </c>
      <c r="B177" s="85" t="s">
        <v>398</v>
      </c>
      <c r="C177" s="50" t="s">
        <v>399</v>
      </c>
      <c r="D177" s="51">
        <f t="shared" ref="D177:E177" si="42">SUM(D178:D186)</f>
        <v>14210.73</v>
      </c>
      <c r="E177" s="51">
        <f t="shared" si="42"/>
        <v>20609.699999999997</v>
      </c>
      <c r="F177" s="52">
        <f t="shared" si="31"/>
        <v>145.02914347116578</v>
      </c>
    </row>
    <row r="178" spans="1:6" ht="12.75" customHeight="1" x14ac:dyDescent="0.2">
      <c r="A178" s="53">
        <v>3231</v>
      </c>
      <c r="B178" s="85" t="s">
        <v>400</v>
      </c>
      <c r="C178" s="50" t="s">
        <v>401</v>
      </c>
      <c r="D178" s="242">
        <v>716.4</v>
      </c>
      <c r="E178" s="242">
        <v>705.83</v>
      </c>
      <c r="F178" s="52">
        <f t="shared" si="31"/>
        <v>98.5245672808487</v>
      </c>
    </row>
    <row r="179" spans="1:6" ht="12.75" customHeight="1" x14ac:dyDescent="0.2">
      <c r="A179" s="53">
        <v>3232</v>
      </c>
      <c r="B179" s="85" t="s">
        <v>402</v>
      </c>
      <c r="C179" s="50" t="s">
        <v>403</v>
      </c>
      <c r="D179" s="242">
        <v>5144.6899999999996</v>
      </c>
      <c r="E179" s="242">
        <v>7301.28</v>
      </c>
      <c r="F179" s="52">
        <f t="shared" si="31"/>
        <v>141.9187550659029</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1489.73</v>
      </c>
      <c r="E181" s="242">
        <v>2299.9299999999998</v>
      </c>
      <c r="F181" s="52">
        <f t="shared" si="31"/>
        <v>154.38569405194229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922.07</v>
      </c>
      <c r="E183" s="242">
        <v>1470.47</v>
      </c>
      <c r="F183" s="52">
        <f t="shared" si="31"/>
        <v>159.47487717852223</v>
      </c>
    </row>
    <row r="184" spans="1:6" ht="12.75" customHeight="1" x14ac:dyDescent="0.2">
      <c r="A184" s="53">
        <v>3237</v>
      </c>
      <c r="B184" s="85" t="s">
        <v>412</v>
      </c>
      <c r="C184" s="50" t="s">
        <v>413</v>
      </c>
      <c r="D184" s="242">
        <v>289.45</v>
      </c>
      <c r="E184" s="242">
        <v>433.68</v>
      </c>
      <c r="F184" s="52">
        <f t="shared" si="31"/>
        <v>149.82898600794613</v>
      </c>
    </row>
    <row r="185" spans="1:6" ht="12.75" customHeight="1" x14ac:dyDescent="0.2">
      <c r="A185" s="53">
        <v>3238</v>
      </c>
      <c r="B185" s="85" t="s">
        <v>414</v>
      </c>
      <c r="C185" s="50" t="s">
        <v>415</v>
      </c>
      <c r="D185" s="242">
        <v>3053.16</v>
      </c>
      <c r="E185" s="242">
        <v>5956.73</v>
      </c>
      <c r="F185" s="52">
        <f t="shared" si="31"/>
        <v>195.10048605379345</v>
      </c>
    </row>
    <row r="186" spans="1:6" ht="12.75" customHeight="1" x14ac:dyDescent="0.2">
      <c r="A186" s="53">
        <v>3239</v>
      </c>
      <c r="B186" s="85" t="s">
        <v>416</v>
      </c>
      <c r="C186" s="50" t="s">
        <v>417</v>
      </c>
      <c r="D186" s="242">
        <v>2595.23</v>
      </c>
      <c r="E186" s="242">
        <v>2441.7800000000002</v>
      </c>
      <c r="F186" s="52">
        <f t="shared" si="31"/>
        <v>94.087229262916978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1537.17</v>
      </c>
      <c r="E188" s="51">
        <f t="shared" si="43"/>
        <v>1362.24</v>
      </c>
      <c r="F188" s="52">
        <f t="shared" si="31"/>
        <v>88.619996487050884</v>
      </c>
    </row>
    <row r="189" spans="1:6" ht="12.75" customHeight="1" x14ac:dyDescent="0.2">
      <c r="A189" s="53">
        <v>3291</v>
      </c>
      <c r="B189" s="232" t="s">
        <v>422</v>
      </c>
      <c r="C189" s="50" t="s">
        <v>423</v>
      </c>
      <c r="D189" s="242">
        <v>533.36</v>
      </c>
      <c r="E189" s="242">
        <v>313.54000000000002</v>
      </c>
      <c r="F189" s="52">
        <f t="shared" si="31"/>
        <v>58.785810709464528</v>
      </c>
    </row>
    <row r="190" spans="1:6" ht="12.75" customHeight="1" x14ac:dyDescent="0.2">
      <c r="A190" s="53">
        <v>3292</v>
      </c>
      <c r="B190" s="85" t="s">
        <v>424</v>
      </c>
      <c r="C190" s="50" t="s">
        <v>425</v>
      </c>
      <c r="D190" s="242">
        <v>601.38</v>
      </c>
      <c r="E190" s="242">
        <v>704.15</v>
      </c>
      <c r="F190" s="52">
        <f t="shared" si="31"/>
        <v>117.08902856762779</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158.6</v>
      </c>
      <c r="E192" s="242">
        <v>0</v>
      </c>
      <c r="F192" s="52">
        <f t="shared" si="31"/>
        <v>0</v>
      </c>
    </row>
    <row r="193" spans="1:6" ht="12.75" customHeight="1" x14ac:dyDescent="0.2">
      <c r="A193" s="53">
        <v>3295</v>
      </c>
      <c r="B193" s="85" t="s">
        <v>430</v>
      </c>
      <c r="C193" s="50" t="s">
        <v>431</v>
      </c>
      <c r="D193" s="242">
        <v>121.62</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122.21</v>
      </c>
      <c r="E195" s="242">
        <v>344.55</v>
      </c>
      <c r="F195" s="52">
        <f t="shared" si="31"/>
        <v>281.93273872841831</v>
      </c>
    </row>
    <row r="196" spans="1:6" ht="12.75" customHeight="1" x14ac:dyDescent="0.2">
      <c r="A196" s="53">
        <v>34</v>
      </c>
      <c r="B196" s="232" t="s">
        <v>436</v>
      </c>
      <c r="C196" s="50" t="s">
        <v>437</v>
      </c>
      <c r="D196" s="51">
        <f t="shared" ref="D196:E196" si="44">D197+D202+D210</f>
        <v>998.95</v>
      </c>
      <c r="E196" s="51">
        <f t="shared" si="44"/>
        <v>978.47</v>
      </c>
      <c r="F196" s="52">
        <f t="shared" si="31"/>
        <v>97.949847339706679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998.95</v>
      </c>
      <c r="E210" s="51">
        <f t="shared" si="47"/>
        <v>978.47</v>
      </c>
      <c r="F210" s="52">
        <f t="shared" si="31"/>
        <v>97.949847339706679</v>
      </c>
    </row>
    <row r="211" spans="1:6" ht="12.75" customHeight="1" x14ac:dyDescent="0.2">
      <c r="A211" s="53">
        <v>3431</v>
      </c>
      <c r="B211" s="232" t="s">
        <v>466</v>
      </c>
      <c r="C211" s="50" t="s">
        <v>467</v>
      </c>
      <c r="D211" s="242">
        <v>984.69</v>
      </c>
      <c r="E211" s="242">
        <v>978.4</v>
      </c>
      <c r="F211" s="52">
        <f t="shared" si="31"/>
        <v>99.361220282525451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10.53</v>
      </c>
      <c r="E213" s="242">
        <v>7.0000000000000007E-2</v>
      </c>
      <c r="F213" s="52">
        <f t="shared" si="31"/>
        <v>0.66476733143399813</v>
      </c>
    </row>
    <row r="214" spans="1:6" ht="12.75" customHeight="1" x14ac:dyDescent="0.2">
      <c r="A214" s="53">
        <v>3434</v>
      </c>
      <c r="B214" s="85" t="s">
        <v>472</v>
      </c>
      <c r="C214" s="50" t="s">
        <v>473</v>
      </c>
      <c r="D214" s="242">
        <v>3.73</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210.96</v>
      </c>
      <c r="E263" s="51">
        <f t="shared" si="68"/>
        <v>324.05</v>
      </c>
      <c r="F263" s="52">
        <f t="shared" ref="F263:F267" si="69">IF(D263&lt;&gt;0,IF(E263/D263&gt;=100,"&gt;&gt;100",E263/D263*100),"-")</f>
        <v>153.60731892301857</v>
      </c>
    </row>
    <row r="264" spans="1:6" ht="12.75" customHeight="1" x14ac:dyDescent="0.2">
      <c r="A264" s="53">
        <v>381</v>
      </c>
      <c r="B264" s="85" t="s">
        <v>568</v>
      </c>
      <c r="C264" s="50" t="s">
        <v>569</v>
      </c>
      <c r="D264" s="51">
        <f t="shared" ref="D264:E264" si="70">SUM(D265:D267)</f>
        <v>210.96</v>
      </c>
      <c r="E264" s="51">
        <f t="shared" si="70"/>
        <v>324.05</v>
      </c>
      <c r="F264" s="52">
        <f t="shared" si="69"/>
        <v>153.60731892301857</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210.96</v>
      </c>
      <c r="E266" s="242">
        <v>324.05</v>
      </c>
      <c r="F266" s="52">
        <f t="shared" si="69"/>
        <v>153.60731892301857</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342806.95</v>
      </c>
      <c r="E289" s="51">
        <f t="shared" si="79"/>
        <v>490984.2</v>
      </c>
      <c r="F289" s="52">
        <f t="shared" si="76"/>
        <v>143.22469249821219</v>
      </c>
    </row>
    <row r="290" spans="1:6" ht="12.75" customHeight="1" x14ac:dyDescent="0.2">
      <c r="A290" s="53" t="s">
        <v>609</v>
      </c>
      <c r="B290" s="85" t="s">
        <v>620</v>
      </c>
      <c r="C290" s="50" t="s">
        <v>621</v>
      </c>
      <c r="D290" s="51">
        <f>IF(D6&gt;=D289,D6-D289,0)</f>
        <v>13431.879999999946</v>
      </c>
      <c r="E290" s="51">
        <f>IF(E6&gt;=E289,E6-E289,0)</f>
        <v>5071.890000000014</v>
      </c>
      <c r="F290" s="52">
        <f t="shared" si="76"/>
        <v>37.760090173527708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121.82</v>
      </c>
      <c r="F292" s="52" t="str">
        <f t="shared" si="76"/>
        <v>-</v>
      </c>
    </row>
    <row r="293" spans="1:6" ht="12.75" customHeight="1" x14ac:dyDescent="0.2">
      <c r="A293" s="53">
        <v>92221</v>
      </c>
      <c r="B293" s="85" t="s">
        <v>626</v>
      </c>
      <c r="C293" s="50" t="s">
        <v>627</v>
      </c>
      <c r="D293" s="242">
        <v>10126.780000000001</v>
      </c>
      <c r="E293" s="242">
        <v>0</v>
      </c>
      <c r="F293" s="52">
        <f t="shared" si="76"/>
        <v>0</v>
      </c>
    </row>
    <row r="294" spans="1:6" ht="12.75" customHeight="1" x14ac:dyDescent="0.2">
      <c r="A294" s="53">
        <v>96</v>
      </c>
      <c r="B294" s="85" t="s">
        <v>628</v>
      </c>
      <c r="C294" s="50" t="s">
        <v>629</v>
      </c>
      <c r="D294" s="242">
        <v>62284.38</v>
      </c>
      <c r="E294" s="242">
        <v>21537.96</v>
      </c>
      <c r="F294" s="52">
        <f t="shared" si="76"/>
        <v>34.580034352112037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3183.2799999999997</v>
      </c>
      <c r="E350" s="51">
        <f t="shared" si="95"/>
        <v>5118.8</v>
      </c>
      <c r="F350" s="52">
        <f t="shared" si="81"/>
        <v>160.80269407654998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3183.2799999999997</v>
      </c>
      <c r="E363" s="51">
        <f t="shared" si="99"/>
        <v>5118.8</v>
      </c>
      <c r="F363" s="52">
        <f t="shared" si="81"/>
        <v>160.80269407654998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1279.54</v>
      </c>
      <c r="E369" s="51">
        <f t="shared" si="101"/>
        <v>3123.8</v>
      </c>
      <c r="F369" s="52">
        <f t="shared" si="81"/>
        <v>244.13461087578349</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1279.54</v>
      </c>
      <c r="E372" s="242">
        <v>3123.8</v>
      </c>
      <c r="F372" s="52">
        <f t="shared" si="81"/>
        <v>244.13461087578349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1903.74</v>
      </c>
      <c r="E391" s="51">
        <f t="shared" si="105"/>
        <v>1995</v>
      </c>
      <c r="F391" s="52">
        <f t="shared" si="81"/>
        <v>104.79372183176274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1903.74</v>
      </c>
      <c r="E393" s="242">
        <v>1995</v>
      </c>
      <c r="F393" s="52">
        <f t="shared" si="81"/>
        <v>104.79372183176274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3183.2799999999997</v>
      </c>
      <c r="E408" s="51">
        <f t="shared" si="111"/>
        <v>5118.8</v>
      </c>
      <c r="F408" s="52">
        <f t="shared" si="81"/>
        <v>160.80269407654998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356238.82999999996</v>
      </c>
      <c r="E412" s="51">
        <f>E6+E298</f>
        <v>496056.09</v>
      </c>
      <c r="F412" s="52">
        <f t="shared" si="81"/>
        <v>139.24818077804716</v>
      </c>
    </row>
    <row r="413" spans="1:6" ht="12.75" customHeight="1" x14ac:dyDescent="0.2">
      <c r="A413" s="53" t="s">
        <v>609</v>
      </c>
      <c r="B413" s="85" t="s">
        <v>832</v>
      </c>
      <c r="C413" s="50" t="s">
        <v>833</v>
      </c>
      <c r="D413" s="51">
        <f t="shared" ref="D413:E413" si="112">D289+D350</f>
        <v>345990.23000000004</v>
      </c>
      <c r="E413" s="51">
        <f t="shared" si="112"/>
        <v>496103</v>
      </c>
      <c r="F413" s="52">
        <f t="shared" si="81"/>
        <v>143.38641874367374</v>
      </c>
    </row>
    <row r="414" spans="1:6" ht="12.75" customHeight="1" x14ac:dyDescent="0.2">
      <c r="A414" s="53" t="s">
        <v>609</v>
      </c>
      <c r="B414" s="85" t="s">
        <v>834</v>
      </c>
      <c r="C414" s="50" t="s">
        <v>835</v>
      </c>
      <c r="D414" s="51">
        <f t="shared" ref="D414:E414" si="113">IF(D412&gt;=D413,D412-D413,0)</f>
        <v>10248.599999999919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46.909999999974389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121.82</v>
      </c>
      <c r="F416" s="52" t="str">
        <f t="shared" si="81"/>
        <v>-</v>
      </c>
    </row>
    <row r="417" spans="1:6" ht="12.75" customHeight="1" x14ac:dyDescent="0.2">
      <c r="A417" s="60" t="s">
        <v>838</v>
      </c>
      <c r="B417" s="85" t="s">
        <v>841</v>
      </c>
      <c r="C417" s="61" t="s">
        <v>842</v>
      </c>
      <c r="D417" s="51">
        <f t="shared" ref="D417:E417" si="116">IF(D293-D292+D410-D409&gt;=0,D293-D292+D410-D409,0)</f>
        <v>10126.780000000001</v>
      </c>
      <c r="E417" s="51">
        <f t="shared" si="116"/>
        <v>0</v>
      </c>
      <c r="F417" s="52">
        <f t="shared" si="81"/>
        <v>0</v>
      </c>
    </row>
    <row r="418" spans="1:6" ht="12.75" customHeight="1" x14ac:dyDescent="0.2">
      <c r="A418" s="55" t="s">
        <v>843</v>
      </c>
      <c r="B418" s="233" t="s">
        <v>844</v>
      </c>
      <c r="C418" s="56" t="s">
        <v>845</v>
      </c>
      <c r="D418" s="62">
        <f t="shared" ref="D418:E418" si="117">D294+D411</f>
        <v>62284.38</v>
      </c>
      <c r="E418" s="62">
        <f t="shared" si="117"/>
        <v>21537.96</v>
      </c>
      <c r="F418" s="57">
        <f t="shared" si="81"/>
        <v>34.580034352112037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356238.82999999996</v>
      </c>
      <c r="E639" s="51">
        <f t="shared" si="180"/>
        <v>496056.09</v>
      </c>
      <c r="F639" s="52">
        <f t="shared" si="119"/>
        <v>139.24818077804716</v>
      </c>
    </row>
    <row r="640" spans="1:6" ht="12.75" customHeight="1" x14ac:dyDescent="0.2">
      <c r="A640" s="53" t="s">
        <v>609</v>
      </c>
      <c r="B640" s="85" t="s">
        <v>1278</v>
      </c>
      <c r="C640" s="50" t="s">
        <v>1279</v>
      </c>
      <c r="D640" s="51">
        <f t="shared" ref="D640:E640" si="181">D413+D528</f>
        <v>345990.23000000004</v>
      </c>
      <c r="E640" s="51">
        <f t="shared" si="181"/>
        <v>496103</v>
      </c>
      <c r="F640" s="52">
        <f t="shared" si="119"/>
        <v>143.38641874367374</v>
      </c>
    </row>
    <row r="641" spans="1:6" ht="12.75" customHeight="1" x14ac:dyDescent="0.2">
      <c r="A641" s="53" t="s">
        <v>609</v>
      </c>
      <c r="B641" s="85" t="s">
        <v>1280</v>
      </c>
      <c r="C641" s="50" t="s">
        <v>1281</v>
      </c>
      <c r="D641" s="51">
        <f t="shared" ref="D641:E641" si="182">IF(D639&gt;=D640,D639-D640,0)</f>
        <v>10248.599999999919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46.909999999974389</v>
      </c>
      <c r="F642" s="52" t="str">
        <f t="shared" si="119"/>
        <v>-</v>
      </c>
    </row>
    <row r="643" spans="1:6" ht="24" x14ac:dyDescent="0.2">
      <c r="A643" s="60" t="s">
        <v>1284</v>
      </c>
      <c r="B643" s="85" t="s">
        <v>1285</v>
      </c>
      <c r="C643" s="61" t="s">
        <v>1284</v>
      </c>
      <c r="D643" s="51">
        <f t="shared" ref="D643:E643" si="184">IF(D416-D417+D637-D638&gt;=0,D416-D417+D637-D638,0)</f>
        <v>0</v>
      </c>
      <c r="E643" s="51">
        <f t="shared" si="184"/>
        <v>121.82</v>
      </c>
      <c r="F643" s="52" t="str">
        <f t="shared" si="119"/>
        <v>-</v>
      </c>
    </row>
    <row r="644" spans="1:6" ht="24" x14ac:dyDescent="0.2">
      <c r="A644" s="60" t="s">
        <v>1286</v>
      </c>
      <c r="B644" s="85" t="s">
        <v>1287</v>
      </c>
      <c r="C644" s="61" t="s">
        <v>1286</v>
      </c>
      <c r="D644" s="51">
        <f t="shared" ref="D644:E644" si="185">IF(D417-D416+D638-D637&gt;=0,D417-D416+D638-D637,0)</f>
        <v>10126.780000000001</v>
      </c>
      <c r="E644" s="51">
        <f t="shared" si="185"/>
        <v>0</v>
      </c>
      <c r="F644" s="52">
        <f t="shared" si="119"/>
        <v>0</v>
      </c>
    </row>
    <row r="645" spans="1:6" ht="24" x14ac:dyDescent="0.2">
      <c r="A645" s="53" t="s">
        <v>609</v>
      </c>
      <c r="B645" s="85" t="s">
        <v>1288</v>
      </c>
      <c r="C645" s="50" t="s">
        <v>1289</v>
      </c>
      <c r="D645" s="51">
        <f t="shared" ref="D645:E645" si="186">IF(D641+D643-D642-D644&gt;=0,D641+D643-D642-D644,0)</f>
        <v>121.81999999991785</v>
      </c>
      <c r="E645" s="51">
        <f t="shared" si="186"/>
        <v>74.910000000025605</v>
      </c>
      <c r="F645" s="52">
        <f t="shared" si="119"/>
        <v>61.49236578564777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12518.21</v>
      </c>
      <c r="E649" s="242">
        <v>40484.54</v>
      </c>
      <c r="F649" s="52">
        <f t="shared" ref="F649:F724" si="188">IF(D649&lt;&gt;0,IF(E649/D649&gt;=100,"&gt;&gt;100",E649/D649*100),"-")</f>
        <v>323.40518332892646</v>
      </c>
    </row>
    <row r="650" spans="1:6" ht="12.75" customHeight="1" x14ac:dyDescent="0.2">
      <c r="A650" s="53" t="s">
        <v>1297</v>
      </c>
      <c r="B650" s="85" t="s">
        <v>1298</v>
      </c>
      <c r="C650" s="50" t="s">
        <v>1297</v>
      </c>
      <c r="D650" s="242">
        <v>387764.46</v>
      </c>
      <c r="E650" s="242">
        <v>492368.79</v>
      </c>
      <c r="F650" s="52">
        <f t="shared" si="188"/>
        <v>126.97625512147243</v>
      </c>
    </row>
    <row r="651" spans="1:6" ht="12.75" customHeight="1" x14ac:dyDescent="0.2">
      <c r="A651" s="53" t="s">
        <v>1299</v>
      </c>
      <c r="B651" s="85" t="s">
        <v>1300</v>
      </c>
      <c r="C651" s="50" t="s">
        <v>1299</v>
      </c>
      <c r="D651" s="242">
        <v>359798.13</v>
      </c>
      <c r="E651" s="242">
        <v>484375.27</v>
      </c>
      <c r="F651" s="52">
        <f t="shared" si="188"/>
        <v>134.62417661814973</v>
      </c>
    </row>
    <row r="652" spans="1:6" ht="24" x14ac:dyDescent="0.2">
      <c r="A652" s="53">
        <v>11</v>
      </c>
      <c r="B652" s="85" t="s">
        <v>1301</v>
      </c>
      <c r="C652" s="50" t="s">
        <v>1302</v>
      </c>
      <c r="D652" s="51">
        <f t="shared" ref="D652:E652" si="189">+D649+D650-D651</f>
        <v>40484.540000000037</v>
      </c>
      <c r="E652" s="51">
        <f t="shared" si="189"/>
        <v>48478.059999999939</v>
      </c>
      <c r="F652" s="52">
        <f t="shared" si="188"/>
        <v>119.74462350319379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18</v>
      </c>
      <c r="F654" s="52">
        <f t="shared" si="188"/>
        <v>120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15</v>
      </c>
      <c r="E656" s="262">
        <v>18</v>
      </c>
      <c r="F656" s="52">
        <f t="shared" si="188"/>
        <v>120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576</v>
      </c>
      <c r="E675" s="242">
        <v>1289.2</v>
      </c>
      <c r="F675" s="52">
        <f t="shared" si="188"/>
        <v>223.81944444444443</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6"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110446.15</v>
      </c>
      <c r="E6" s="229">
        <f t="shared" si="0"/>
        <v>80874.289999999994</v>
      </c>
      <c r="F6" s="230">
        <f t="shared" ref="F6:F260" si="1">IF(D6&gt;0,IF(E6/D6&gt;=100,"&gt;&gt;100",E6/D6*100),"-")</f>
        <v>73.225087520026719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6630.41</v>
      </c>
      <c r="E7" s="104">
        <f t="shared" si="2"/>
        <v>10073.48</v>
      </c>
      <c r="F7" s="93">
        <f t="shared" si="1"/>
        <v>151.92846294573036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6630.41</v>
      </c>
      <c r="E12" s="104">
        <f t="shared" si="3"/>
        <v>10073.48</v>
      </c>
      <c r="F12" s="93">
        <f t="shared" si="1"/>
        <v>151.92846294573036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2631.31</v>
      </c>
      <c r="E19" s="104">
        <f t="shared" si="5"/>
        <v>4079.38</v>
      </c>
      <c r="F19" s="93">
        <f t="shared" si="1"/>
        <v>155.03228429945543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861.04</v>
      </c>
      <c r="E20" s="247">
        <v>861.04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3619.83</v>
      </c>
      <c r="E22" s="247">
        <v>6743.63</v>
      </c>
      <c r="F22" s="93">
        <f t="shared" si="1"/>
        <v>186.29687029501386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1849.56</v>
      </c>
      <c r="E28" s="247">
        <v>3525.29</v>
      </c>
      <c r="F28" s="93">
        <f t="shared" si="1"/>
        <v>190.60154847639438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3999.1</v>
      </c>
      <c r="E45" s="104">
        <f t="shared" si="9"/>
        <v>5994.1</v>
      </c>
      <c r="F45" s="93">
        <f t="shared" si="1"/>
        <v>149.88622440049014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3999.1</v>
      </c>
      <c r="E47" s="247">
        <v>5994.1</v>
      </c>
      <c r="F47" s="93">
        <f t="shared" si="1"/>
        <v>149.88622440049014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3302.59</v>
      </c>
      <c r="E54" s="247">
        <v>6998.52</v>
      </c>
      <c r="F54" s="93">
        <f t="shared" si="1"/>
        <v>211.91004635755576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3302.59</v>
      </c>
      <c r="E55" s="247">
        <v>6998.52</v>
      </c>
      <c r="F55" s="93">
        <f t="shared" si="1"/>
        <v>211.91004635755576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103815.73999999999</v>
      </c>
      <c r="E68" s="104">
        <f t="shared" si="13"/>
        <v>70800.81</v>
      </c>
      <c r="F68" s="93">
        <f t="shared" si="1"/>
        <v>68.198531359502908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40484.54</v>
      </c>
      <c r="E69" s="104">
        <f t="shared" si="14"/>
        <v>48478.06</v>
      </c>
      <c r="F69" s="93">
        <f t="shared" si="1"/>
        <v>119.74462350319406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40484.54</v>
      </c>
      <c r="E70" s="104">
        <f t="shared" si="15"/>
        <v>48478.06</v>
      </c>
      <c r="F70" s="93">
        <f t="shared" si="1"/>
        <v>119.74462350319406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40484.54</v>
      </c>
      <c r="E72" s="247">
        <v>48478.06</v>
      </c>
      <c r="F72" s="93">
        <f t="shared" si="1"/>
        <v>119.74462350319406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63331.199999999997</v>
      </c>
      <c r="E146" s="104">
        <f t="shared" si="26"/>
        <v>22322.75</v>
      </c>
      <c r="F146" s="93">
        <f t="shared" si="1"/>
        <v>35.247634657167396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62284.38</v>
      </c>
      <c r="E159" s="247">
        <v>21537.96</v>
      </c>
      <c r="F159" s="93">
        <f t="shared" si="1"/>
        <v>34.580034352112037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1046.82</v>
      </c>
      <c r="E161" s="247">
        <v>784.79</v>
      </c>
      <c r="F161" s="93">
        <f t="shared" si="1"/>
        <v>74.968953592785766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110446.15</v>
      </c>
      <c r="E175" s="104">
        <f t="shared" si="30"/>
        <v>80874.290000000008</v>
      </c>
      <c r="F175" s="93">
        <f t="shared" si="1"/>
        <v>73.225087520026747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41409.54</v>
      </c>
      <c r="E176" s="104">
        <f t="shared" si="31"/>
        <v>49187.94</v>
      </c>
      <c r="F176" s="93">
        <f t="shared" si="1"/>
        <v>118.78407729233409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40130</v>
      </c>
      <c r="E177" s="104">
        <f t="shared" si="32"/>
        <v>49187.94</v>
      </c>
      <c r="F177" s="93">
        <f t="shared" si="1"/>
        <v>122.57149264889111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21907.42</v>
      </c>
      <c r="E178" s="247">
        <v>36541.86</v>
      </c>
      <c r="F178" s="93">
        <f t="shared" si="1"/>
        <v>166.8012938082166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9702.68</v>
      </c>
      <c r="E179" s="247">
        <v>9626.18</v>
      </c>
      <c r="F179" s="93">
        <f t="shared" si="1"/>
        <v>99.21155804375698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19.899999999999999</v>
      </c>
      <c r="E180" s="104">
        <f t="shared" si="33"/>
        <v>19.899999999999999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19.899999999999999</v>
      </c>
      <c r="E183" s="247">
        <v>19.899999999999999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8500</v>
      </c>
      <c r="E188" s="247">
        <v>3000</v>
      </c>
      <c r="F188" s="93">
        <f t="shared" si="1"/>
        <v>35.294117647058826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1279.54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69036.61</v>
      </c>
      <c r="E237" s="104">
        <f t="shared" si="41"/>
        <v>31686.35</v>
      </c>
      <c r="F237" s="93">
        <f t="shared" si="1"/>
        <v>45.897893885577517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6630.41</v>
      </c>
      <c r="E238" s="104">
        <f t="shared" si="42"/>
        <v>10073.48</v>
      </c>
      <c r="F238" s="93">
        <f t="shared" si="1"/>
        <v>151.92846294573036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6630.41</v>
      </c>
      <c r="E239" s="104">
        <f t="shared" si="43"/>
        <v>10073.48</v>
      </c>
      <c r="F239" s="93">
        <f t="shared" si="1"/>
        <v>151.92846294573036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6630.41</v>
      </c>
      <c r="E240" s="247">
        <v>10073.48</v>
      </c>
      <c r="F240" s="93">
        <f t="shared" si="1"/>
        <v>151.92846294573036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121.82</v>
      </c>
      <c r="E245" s="104">
        <f t="shared" si="45"/>
        <v>74.91</v>
      </c>
      <c r="F245" s="93">
        <f t="shared" si="1"/>
        <v>61.492365785585292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121.82</v>
      </c>
      <c r="E246" s="104">
        <f t="shared" si="46"/>
        <v>74.91</v>
      </c>
      <c r="F246" s="93">
        <f t="shared" si="1"/>
        <v>61.492365785585292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121.82</v>
      </c>
      <c r="E247" s="247">
        <v>74.91</v>
      </c>
      <c r="F247" s="93">
        <f t="shared" si="1"/>
        <v>61.492365785585292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62284.38</v>
      </c>
      <c r="E255" s="247">
        <v>21537.96</v>
      </c>
      <c r="F255" s="93">
        <f t="shared" si="1"/>
        <v>34.580034352112037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63331.199999999997</v>
      </c>
      <c r="E265" s="247">
        <v>22322.75</v>
      </c>
      <c r="F265" s="93">
        <f t="shared" si="50"/>
        <v>35.247634657167396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40130</v>
      </c>
      <c r="E288" s="247">
        <v>49187.94</v>
      </c>
      <c r="F288" s="93">
        <f t="shared" si="50"/>
        <v>122.57149264889111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1279.54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345990.23</v>
      </c>
      <c r="E114" s="81">
        <f t="shared" si="22"/>
        <v>496103</v>
      </c>
      <c r="F114" s="63">
        <f t="shared" si="1"/>
        <v>143.38641874367377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345990.23</v>
      </c>
      <c r="E115" s="81">
        <f t="shared" si="23"/>
        <v>496103</v>
      </c>
      <c r="F115" s="63">
        <f t="shared" si="1"/>
        <v>143.38641874367377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345990.23</v>
      </c>
      <c r="E116" s="249">
        <v>496103</v>
      </c>
      <c r="F116" s="63">
        <f t="shared" si="1"/>
        <v>143.38641874367377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345990.23</v>
      </c>
      <c r="E141" s="106">
        <f t="shared" si="28"/>
        <v>496103</v>
      </c>
      <c r="F141" s="82">
        <f t="shared" si="1"/>
        <v>143.38641874367377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3" sqref="E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41409.54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500653.64999999991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495534.84999999992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386250.67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104981.66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978.47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324.05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3000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5118.8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492875.25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486476.91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371616.23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105058.16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978.47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324.05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8500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6398.34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49187.939999999944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49187.94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49187.94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52241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Dječji vrtić Gumbek</cp:lastModifiedBy>
  <cp:lastPrinted>2024-09-24T08:26:57Z</cp:lastPrinted>
  <dcterms:created xsi:type="dcterms:W3CDTF">2022-04-01T05:14:30Z</dcterms:created>
  <dcterms:modified xsi:type="dcterms:W3CDTF">2025-01-28T12:37:49Z</dcterms:modified>
</cp:coreProperties>
</file>