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dfaff066023071/Radna površina/"/>
    </mc:Choice>
  </mc:AlternateContent>
  <xr:revisionPtr revIDLastSave="23" documentId="13_ncr:1_{CCF01DC7-D117-418A-AABA-18267587DAC7}" xr6:coauthVersionLast="47" xr6:coauthVersionMax="47" xr10:uidLastSave="{03CB1CB6-B31C-412F-A04C-7C07A1C1CB19}"/>
  <bookViews>
    <workbookView xWindow="-108" yWindow="-108" windowWidth="23256" windowHeight="12576" tabRatio="447" xr2:uid="{00000000-000D-0000-FFFF-FFFF00000000}"/>
  </bookViews>
  <sheets>
    <sheet name="1. strana" sheetId="2" r:id="rId1"/>
    <sheet name="Opći i posebni dio" sheetId="1" r:id="rId2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9" i="1" l="1"/>
  <c r="M121" i="1" s="1"/>
  <c r="L82" i="1"/>
  <c r="L35" i="1"/>
  <c r="L84" i="1"/>
  <c r="L46" i="1"/>
  <c r="K33" i="1"/>
  <c r="K90" i="1"/>
  <c r="K89" i="1"/>
  <c r="K161" i="1"/>
  <c r="K163" i="1"/>
  <c r="K5" i="1"/>
  <c r="K40" i="1"/>
  <c r="K43" i="1"/>
  <c r="K123" i="1"/>
  <c r="K147" i="1"/>
  <c r="K38" i="1"/>
  <c r="K37" i="1" s="1"/>
  <c r="K35" i="1" s="1"/>
  <c r="M5" i="1"/>
  <c r="L27" i="2" s="1"/>
  <c r="L28" i="2" s="1"/>
  <c r="L5" i="1"/>
  <c r="K19" i="1"/>
  <c r="K13" i="1"/>
  <c r="K44" i="1"/>
  <c r="K41" i="1"/>
  <c r="K10" i="1"/>
  <c r="K88" i="1"/>
  <c r="K87" i="1"/>
  <c r="K80" i="1"/>
  <c r="K79" i="1"/>
  <c r="K78" i="1" s="1"/>
  <c r="K76" i="1" s="1"/>
  <c r="K72" i="1"/>
  <c r="K73" i="1"/>
  <c r="K74" i="1"/>
  <c r="K71" i="1"/>
  <c r="K63" i="1"/>
  <c r="K64" i="1"/>
  <c r="K65" i="1"/>
  <c r="K66" i="1"/>
  <c r="K67" i="1"/>
  <c r="K68" i="1"/>
  <c r="K62" i="1"/>
  <c r="K55" i="1"/>
  <c r="K56" i="1"/>
  <c r="K54" i="1"/>
  <c r="K59" i="1"/>
  <c r="K50" i="1"/>
  <c r="K49" i="1"/>
  <c r="K51" i="1"/>
  <c r="K48" i="1" s="1"/>
  <c r="K22" i="1"/>
  <c r="M84" i="1"/>
  <c r="M82" i="1" s="1"/>
  <c r="L31" i="2" s="1"/>
  <c r="M76" i="1"/>
  <c r="M35" i="1"/>
  <c r="M46" i="1"/>
  <c r="L76" i="1"/>
  <c r="K8" i="1"/>
  <c r="K155" i="1"/>
  <c r="K153" i="1" s="1"/>
  <c r="K125" i="1"/>
  <c r="K138" i="1"/>
  <c r="K130" i="1"/>
  <c r="K118" i="1"/>
  <c r="K112" i="1"/>
  <c r="K110" i="1" s="1"/>
  <c r="K108" i="1" s="1"/>
  <c r="K115" i="1"/>
  <c r="K16" i="1"/>
  <c r="K27" i="1"/>
  <c r="K25" i="1" s="1"/>
  <c r="M108" i="1"/>
  <c r="L159" i="1"/>
  <c r="L121" i="1" s="1"/>
  <c r="L108" i="1"/>
  <c r="M33" i="1" l="1"/>
  <c r="M31" i="1" s="1"/>
  <c r="K31" i="2"/>
  <c r="L33" i="1"/>
  <c r="L31" i="1" s="1"/>
  <c r="L107" i="1"/>
  <c r="L105" i="1" s="1"/>
  <c r="L103" i="1" s="1"/>
  <c r="L101" i="1" s="1"/>
  <c r="M107" i="1"/>
  <c r="M105" i="1" s="1"/>
  <c r="M103" i="1" s="1"/>
  <c r="M101" i="1" s="1"/>
  <c r="K86" i="1"/>
  <c r="K84" i="1" s="1"/>
  <c r="K159" i="1"/>
  <c r="K121" i="1" s="1"/>
  <c r="K107" i="1" s="1"/>
  <c r="K105" i="1" s="1"/>
  <c r="K103" i="1" s="1"/>
  <c r="K101" i="1" s="1"/>
  <c r="K28" i="2"/>
  <c r="J27" i="2"/>
  <c r="J28" i="2" s="1"/>
  <c r="K82" i="1"/>
  <c r="K31" i="1" s="1"/>
  <c r="K70" i="1"/>
  <c r="K61" i="1"/>
  <c r="K53" i="1"/>
  <c r="L30" i="2" l="1"/>
  <c r="L32" i="2" s="1"/>
  <c r="L34" i="2" s="1"/>
  <c r="K30" i="2"/>
  <c r="K32" i="2" s="1"/>
  <c r="K34" i="2" s="1"/>
  <c r="J31" i="2"/>
  <c r="K46" i="1"/>
  <c r="J30" i="2"/>
  <c r="J32" i="2" l="1"/>
  <c r="J34" i="2" s="1"/>
</calcChain>
</file>

<file path=xl/sharedStrings.xml><?xml version="1.0" encoding="utf-8"?>
<sst xmlns="http://schemas.openxmlformats.org/spreadsheetml/2006/main" count="185" uniqueCount="121">
  <si>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</si>
  <si>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</si>
  <si>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</si>
  <si>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</si>
  <si>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</si>
  <si>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</si>
  <si>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</si>
  <si>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</si>
  <si>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</si>
  <si>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</si>
  <si>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</si>
  <si>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</si>
  <si>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Sitni inventar                                                                  </t>
  </si>
  <si>
    <t xml:space="preserve">Rashodi za usluge                                                                    </t>
  </si>
  <si>
    <t xml:space="preserve">Usluge telefona i pošte                                                     </t>
  </si>
  <si>
    <t xml:space="preserve">Usluge tekućeg i investicijskog održavanja                                       </t>
  </si>
  <si>
    <t xml:space="preserve">Komunalne usluge                                                                          </t>
  </si>
  <si>
    <t xml:space="preserve">Intelektualne i osobne usluge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</si>
  <si>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</si>
  <si>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</si>
  <si>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</si>
  <si>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</si>
  <si>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</si>
  <si>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Bankarske usluge i usluge platnog prometa                                  </t>
  </si>
  <si>
    <t>Ostali financijski rashodi</t>
  </si>
  <si>
    <t>Broj konta</t>
  </si>
  <si>
    <t>RASHODI POSLOVANJA</t>
  </si>
  <si>
    <t xml:space="preserve">Sitni inventar i autogume                                                                 </t>
  </si>
  <si>
    <t xml:space="preserve">Uredski materijal i ostali materijalni rashodi                                          </t>
  </si>
  <si>
    <t xml:space="preserve">Doprinos za obvezno zdravstveno osiguranje                                                 </t>
  </si>
  <si>
    <t xml:space="preserve">Zdravstvene usluge </t>
  </si>
  <si>
    <t>Energija</t>
  </si>
  <si>
    <t>Usluge telefona i pošte</t>
  </si>
  <si>
    <t>GLAVA  00101</t>
  </si>
  <si>
    <t>Program:</t>
  </si>
  <si>
    <t>Aktivnost:</t>
  </si>
  <si>
    <t>Izvor:</t>
  </si>
  <si>
    <t>Plaće (Bruto)</t>
  </si>
  <si>
    <t xml:space="preserve">Plaće za zaposlene                                                       </t>
  </si>
  <si>
    <t xml:space="preserve">                 NAZIV </t>
  </si>
  <si>
    <t>PRIHODI POSLOVANJA</t>
  </si>
  <si>
    <t>I.  OPĆI DIO</t>
  </si>
  <si>
    <t>Članak 1.</t>
  </si>
  <si>
    <t xml:space="preserve">A.    RAČUN PRIHODA I RASHODA </t>
  </si>
  <si>
    <t>6      PRIHODI POSLOVANJA</t>
  </si>
  <si>
    <t xml:space="preserve">        UKUPNI PRIHODI:</t>
  </si>
  <si>
    <t>3      RASHODI POSLOVANJA</t>
  </si>
  <si>
    <t xml:space="preserve">        UKUPNI RASHODI:</t>
  </si>
  <si>
    <t xml:space="preserve">        RAZLIKA-VIŠAK/MANJAK</t>
  </si>
  <si>
    <t>A.    RAČUN PRIHODA I RASHODA</t>
  </si>
  <si>
    <t>4      RASHODI ZA NABAVU NEFINANCIJSKE IMOVINE</t>
  </si>
  <si>
    <t>Službena, radna i zaštitna odjeća i obuća</t>
  </si>
  <si>
    <t>Službena, radna i zaštitna odjeća</t>
  </si>
  <si>
    <t xml:space="preserve">II. POSEBNI DIO </t>
  </si>
  <si>
    <t xml:space="preserve">Članak 2. </t>
  </si>
  <si>
    <t>Ostali nespomenuti financijski rashodi</t>
  </si>
  <si>
    <t>Sufinanciranje cijene usluge, participacije i sl.</t>
  </si>
  <si>
    <t>PRIHODI IZ PRORAČUNA</t>
  </si>
  <si>
    <t>Prihodi iz proračuna za financiranje redovne djelatnosti korisnika proračuna</t>
  </si>
  <si>
    <t>Prihodi za financiranje rashoda poslovanja</t>
  </si>
  <si>
    <t>Naknade za prijevoz na posao i s posla</t>
  </si>
  <si>
    <t>Materijal i sirovine</t>
  </si>
  <si>
    <t>Redovna djelatnost dječjeg vrtića</t>
  </si>
  <si>
    <t>Naknade za prijevoz na posao i posla</t>
  </si>
  <si>
    <t>Komunalne usluge</t>
  </si>
  <si>
    <t>Rashodi za zaposlene</t>
  </si>
  <si>
    <t xml:space="preserve">PREDŠKOLSKI ODGOJ </t>
  </si>
  <si>
    <t>0911</t>
  </si>
  <si>
    <t>UPRAVNO  VIJEĆE</t>
  </si>
  <si>
    <t xml:space="preserve">Materijal i dijelovi za tekuće  i investicijsko održavanje                       </t>
  </si>
  <si>
    <t xml:space="preserve">Usluge tekućeg i investicijskog održavanja                                 </t>
  </si>
  <si>
    <t xml:space="preserve">Zdravstvene  usluge                                                       </t>
  </si>
  <si>
    <t>PRIHODI OD IMOVINE</t>
  </si>
  <si>
    <t>Prihodi od financijske imovine</t>
  </si>
  <si>
    <t xml:space="preserve">Kamate na oročena sredstva i depozite po viđenju </t>
  </si>
  <si>
    <t>Donacije od pravnih i fizičkih osoba izvan općeg proračuna</t>
  </si>
  <si>
    <t>Tekuće donacije</t>
  </si>
  <si>
    <t>RASHODI ZA NABAVU NEFINANCIJSKE IMOVINE</t>
  </si>
  <si>
    <t>RASHODI ZA NABAVU PROIZVEDENE DUGOTRAJNE IMOVINE</t>
  </si>
  <si>
    <t>Postrojenja i oprema</t>
  </si>
  <si>
    <t>Premije osiguranja</t>
  </si>
  <si>
    <t xml:space="preserve">Premije osiguranja </t>
  </si>
  <si>
    <t>1001</t>
  </si>
  <si>
    <t>A100101</t>
  </si>
  <si>
    <r>
      <rPr>
        <b/>
        <sz val="9"/>
        <color indexed="8"/>
        <rFont val="Arial"/>
        <family val="2"/>
        <charset val="238"/>
      </rPr>
      <t xml:space="preserve">Aktivnost:     </t>
    </r>
    <r>
      <rPr>
        <sz val="9"/>
        <color indexed="8"/>
        <rFont val="Arial"/>
        <family val="2"/>
        <charset val="238"/>
      </rPr>
      <t xml:space="preserve">                     A100102    Materijalni i financijski rashodi</t>
    </r>
  </si>
  <si>
    <t xml:space="preserve">PRIHODI OD UPRAVNIH I ADMINISTRATIVNIH PRISTOJBI, PRISTOJBI   PO POSEBNIM PROPISIMA I NAKNADA           </t>
  </si>
  <si>
    <t xml:space="preserve">Uredska oprema i namještaj </t>
  </si>
  <si>
    <t xml:space="preserve">Naknade za rad predstavničkih i izvršnih tijela, povjerenstava i slično </t>
  </si>
  <si>
    <t xml:space="preserve"> UKUPNI  RASHODI                         </t>
  </si>
  <si>
    <t>PRIHODI OD PRODAJE PROIZVODA I ROBE TE PRUŽENIH USLUGA I  PRIHODI OD DONACIJA</t>
  </si>
  <si>
    <t>Uređaji, strojevi i oprema za ostale namjene</t>
  </si>
  <si>
    <t xml:space="preserve">FINANCIJSKI RASHODI                                                       </t>
  </si>
  <si>
    <t xml:space="preserve">Računalne usluge </t>
  </si>
  <si>
    <t>1. Opći prihodi i primici  4. Prihodi za posebne namjene</t>
  </si>
  <si>
    <t xml:space="preserve">Izvor:                                  4. Prihodi za posebne namjene i 6. Donacije </t>
  </si>
  <si>
    <t>Projekcija 2023.</t>
  </si>
  <si>
    <t>0960</t>
  </si>
  <si>
    <t>FINANCIJSKI PLAN</t>
  </si>
  <si>
    <t xml:space="preserve">   Prihodi i rashodi po ekonomskoj klasifikaciji utvrđuju se u Računu prihoda i rashoda, kako slijedi: </t>
  </si>
  <si>
    <t xml:space="preserve">UKUPNI RASHODI                                                                                             </t>
  </si>
  <si>
    <t>Članak 4.</t>
  </si>
  <si>
    <t xml:space="preserve">Članak 3. </t>
  </si>
  <si>
    <t xml:space="preserve">financiranja , kako slijedi: </t>
  </si>
  <si>
    <t>Dječji vrtić  "GUMBEK" Beletinec</t>
  </si>
  <si>
    <t xml:space="preserve"> DJEČJEG VRTIĆA "GUMBEK" BELETINEC ZA 2022. GODINU</t>
  </si>
  <si>
    <t>TE PROJEKCIJE PLANA ZA 2023. I 2024. GODINU</t>
  </si>
  <si>
    <t>Plan 2022.</t>
  </si>
  <si>
    <t>Projekcija 2024.</t>
  </si>
  <si>
    <t>oprema za održavanje i hlađenje</t>
  </si>
  <si>
    <t>instrumenti, uređaji i strojevi</t>
  </si>
  <si>
    <r>
      <t xml:space="preserve">   </t>
    </r>
    <r>
      <rPr>
        <sz val="9"/>
        <rFont val="Arial"/>
        <family val="2"/>
        <charset val="238"/>
      </rPr>
      <t xml:space="preserve">   Financij</t>
    </r>
    <r>
      <rPr>
        <sz val="9"/>
        <color indexed="8"/>
        <rFont val="Arial"/>
        <family val="2"/>
        <charset val="238"/>
      </rPr>
      <t>ski plan Dječjeg vrtića "GUMBEK" Beletinec za 2022. te projekcije za 2023. i 2024. godinu objaviti će se na oglasnoj ploči Dječjeg vrtića "GUMBEK" Beletinec.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</si>
  <si>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Predsjednik Upravnog vijeća: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</si>
  <si>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Zdravko Ostroški</t>
  </si>
  <si>
    <r>
      <t>RAZDJEL  001          DJEČJI VRTIĆ "</t>
    </r>
    <r>
      <rPr>
        <sz val="10"/>
        <color rgb="FF000000"/>
        <rFont val="Arial"/>
        <family val="2"/>
        <charset val="238"/>
      </rPr>
      <t>GUMBEK</t>
    </r>
    <r>
      <rPr>
        <b/>
        <sz val="10"/>
        <color indexed="8"/>
        <rFont val="Arial"/>
        <family val="2"/>
        <charset val="238"/>
      </rPr>
      <t>"</t>
    </r>
  </si>
  <si>
    <t xml:space="preserve">        Rashodi Financijskog plana za 2022. i projekcija za 2023. i 2024. godinu raspoređuju se po ekonomskoj, funkcijskoj, organizacijskoj i programskoj klasifikaciji, te izvorima </t>
  </si>
  <si>
    <t xml:space="preserve">    Financijski plan Dječjeg vrtića "Gumbek" za 2022. godinu te projekcije plana za 2023. i 2024. godinu sastoje se od Računa prihoda i rashoda i Raspoloživih sredstava iz prethodnih godina, kako slijedi:</t>
  </si>
  <si>
    <t>KLASA: 400-02/21-01</t>
  </si>
  <si>
    <t>URBROJ: 2186/08-193-02-21-1</t>
  </si>
  <si>
    <t>Plan 2022</t>
  </si>
  <si>
    <t xml:space="preserve">      Na temelju članka 27. Zakona o proračunu ("Narodne novine" broj 87/08, 136/12 i 15/15) i članka 48. Statuta Dječjeg vrtića "Gumbek", Upravno vijeće Dječjeg vrtića "Gumbek" Beletinec na 8. sjednici održanoj 10.listopada 2021.donosi</t>
  </si>
  <si>
    <t>Beletinec,10.10.2021. (29.10.)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</si>
</sst>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Alignment="1"/>
    <xf numFmtId="4" fontId="3" fillId="0" borderId="0" xfId="0" applyNumberFormat="1" applyFont="1"/>
    <xf numFmtId="4" fontId="2" fillId="0" borderId="0" xfId="0" applyNumberFormat="1" applyFont="1" applyAlignment="1">
      <alignment horizontal="right"/>
    </xf>
    <xf numFmtId="0" fontId="1" fillId="0" borderId="0" xfId="0" applyFont="1" applyBorder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/>
    <xf numFmtId="0" fontId="4" fillId="2" borderId="0" xfId="0" applyFont="1" applyFill="1"/>
    <xf numFmtId="4" fontId="4" fillId="0" borderId="0" xfId="0" applyNumberFormat="1" applyFont="1"/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5" fillId="0" borderId="0" xfId="0" applyFont="1" applyAlignment="1">
      <alignment horizontal="right"/>
    </xf>
    <xf numFmtId="4" fontId="5" fillId="2" borderId="0" xfId="0" applyNumberFormat="1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7" fillId="0" borderId="0" xfId="0" applyFont="1" applyBorder="1"/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49" fontId="8" fillId="0" borderId="0" xfId="0" applyNumberFormat="1" applyFont="1"/>
    <xf numFmtId="0" fontId="8" fillId="0" borderId="0" xfId="0" applyFont="1"/>
    <xf numFmtId="4" fontId="8" fillId="0" borderId="0" xfId="0" applyNumberFormat="1" applyFont="1"/>
    <xf numFmtId="49" fontId="7" fillId="0" borderId="0" xfId="0" applyNumberFormat="1" applyFont="1"/>
    <xf numFmtId="0" fontId="6" fillId="2" borderId="0" xfId="0" applyFont="1" applyFill="1"/>
    <xf numFmtId="0" fontId="7" fillId="2" borderId="0" xfId="0" applyFont="1" applyFill="1"/>
    <xf numFmtId="4" fontId="6" fillId="2" borderId="0" xfId="0" applyNumberFormat="1" applyFont="1" applyFill="1"/>
    <xf numFmtId="0" fontId="6" fillId="0" borderId="0" xfId="0" applyFont="1" applyFill="1"/>
    <xf numFmtId="49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8" fillId="0" borderId="0" xfId="0" applyFont="1" applyFill="1"/>
    <xf numFmtId="0" fontId="7" fillId="0" borderId="0" xfId="0" applyFont="1" applyAlignment="1">
      <alignment horizontal="left"/>
    </xf>
    <xf numFmtId="4" fontId="6" fillId="2" borderId="0" xfId="0" applyNumberFormat="1" applyFont="1" applyFill="1" applyAlignment="1">
      <alignment horizontal="right"/>
    </xf>
    <xf numFmtId="0" fontId="3" fillId="3" borderId="0" xfId="0" applyFont="1" applyFill="1"/>
    <xf numFmtId="4" fontId="3" fillId="3" borderId="0" xfId="0" applyNumberFormat="1" applyFont="1" applyFill="1"/>
    <xf numFmtId="0" fontId="13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0" fillId="4" borderId="0" xfId="0" applyFill="1"/>
    <xf numFmtId="0" fontId="4" fillId="2" borderId="1" xfId="0" applyFont="1" applyFill="1" applyBorder="1"/>
    <xf numFmtId="0" fontId="4" fillId="0" borderId="1" xfId="0" applyFont="1" applyBorder="1"/>
    <xf numFmtId="3" fontId="4" fillId="0" borderId="1" xfId="0" applyNumberFormat="1" applyFont="1" applyBorder="1"/>
    <xf numFmtId="0" fontId="0" fillId="0" borderId="1" xfId="0" applyBorder="1"/>
    <xf numFmtId="0" fontId="4" fillId="0" borderId="1" xfId="0" applyFont="1" applyBorder="1" applyAlignment="1"/>
    <xf numFmtId="4" fontId="4" fillId="0" borderId="1" xfId="0" applyNumberFormat="1" applyFont="1" applyBorder="1" applyAlignment="1"/>
    <xf numFmtId="4" fontId="4" fillId="0" borderId="1" xfId="0" applyNumberFormat="1" applyFont="1" applyBorder="1"/>
    <xf numFmtId="0" fontId="4" fillId="0" borderId="1" xfId="0" applyFont="1" applyFill="1" applyBorder="1"/>
    <xf numFmtId="4" fontId="5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/>
    <xf numFmtId="0" fontId="6" fillId="0" borderId="2" xfId="0" applyFont="1" applyFill="1" applyBorder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/>
    <xf numFmtId="4" fontId="2" fillId="0" borderId="0" xfId="0" applyNumberFormat="1" applyFont="1" applyFill="1" applyAlignment="1"/>
    <xf numFmtId="4" fontId="6" fillId="0" borderId="0" xfId="0" applyNumberFormat="1" applyFont="1" applyFill="1" applyAlignment="1"/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/>
    <xf numFmtId="4" fontId="4" fillId="0" borderId="0" xfId="0" applyNumberFormat="1" applyFont="1" applyFill="1" applyAlignment="1"/>
    <xf numFmtId="49" fontId="4" fillId="0" borderId="0" xfId="0" applyNumberFormat="1" applyFont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ont="1" applyFill="1" applyAlignment="1">
      <alignment horizontal="left"/>
    </xf>
    <xf numFmtId="0" fontId="1" fillId="5" borderId="0" xfId="0" applyFont="1" applyFill="1" applyAlignment="1"/>
    <xf numFmtId="4" fontId="2" fillId="5" borderId="0" xfId="0" applyNumberFormat="1" applyFont="1" applyFill="1" applyAlignment="1"/>
    <xf numFmtId="0" fontId="6" fillId="6" borderId="0" xfId="0" applyFont="1" applyFill="1"/>
    <xf numFmtId="0" fontId="7" fillId="6" borderId="0" xfId="0" applyFont="1" applyFill="1"/>
    <xf numFmtId="0" fontId="7" fillId="6" borderId="0" xfId="0" applyFont="1" applyFill="1" applyAlignment="1"/>
    <xf numFmtId="4" fontId="6" fillId="6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4" fontId="2" fillId="0" borderId="0" xfId="0" applyNumberFormat="1" applyFont="1" applyFill="1" applyAlignment="1">
      <alignment horizontal="right"/>
    </xf>
    <xf numFmtId="3" fontId="5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/>
    <xf numFmtId="0" fontId="1" fillId="5" borderId="0" xfId="0" applyFont="1" applyFill="1"/>
    <xf numFmtId="4" fontId="2" fillId="5" borderId="0" xfId="0" applyNumberFormat="1" applyFont="1" applyFill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/>
    <xf numFmtId="4" fontId="4" fillId="0" borderId="0" xfId="0" applyNumberFormat="1" applyFont="1" applyFill="1"/>
    <xf numFmtId="4" fontId="0" fillId="0" borderId="0" xfId="0" applyNumberFormat="1"/>
    <xf numFmtId="0" fontId="7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/>
    <xf numFmtId="2" fontId="11" fillId="0" borderId="0" xfId="0" applyNumberFormat="1" applyFont="1" applyAlignment="1"/>
    <xf numFmtId="0" fontId="1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/>
    <xf numFmtId="0" fontId="4" fillId="0" borderId="0" xfId="0" applyFont="1"/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5" fillId="0" borderId="3" xfId="0" applyNumberFormat="1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 horizontal="left"/>
    </xf>
    <xf numFmtId="2" fontId="5" fillId="0" borderId="4" xfId="0" applyNumberFormat="1" applyFont="1" applyFill="1" applyBorder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5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/>
    </xf>
    <xf numFmtId="0" fontId="3" fillId="3" borderId="0" xfId="0" applyFont="1" applyFill="1"/>
    <xf numFmtId="0" fontId="2" fillId="5" borderId="0" xfId="0" applyFont="1" applyFill="1" applyAlignment="1">
      <alignment horizontal="left"/>
    </xf>
    <xf numFmtId="0" fontId="2" fillId="0" borderId="0" xfId="0" applyFont="1" applyAlignment="1"/>
    <xf numFmtId="0" fontId="0" fillId="0" borderId="0" xfId="0" applyFont="1" applyAlignment="1"/>
    <xf numFmtId="0" fontId="6" fillId="0" borderId="6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0" borderId="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" fillId="6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  <xf numFmtId="0" fontId="5" fillId="2" borderId="0" xfId="0" applyFont="1" applyFill="1"/>
    <xf numFmtId="4" fontId="6" fillId="6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6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6" borderId="0" xfId="0" applyFont="1" applyFill="1" applyAlignment="1">
      <alignment horizontal="right" vertical="center"/>
    </xf>
    <xf numFmtId="0" fontId="7" fillId="0" borderId="0" xfId="0" applyFont="1" applyAlignment="1"/>
    <xf numFmtId="0" fontId="13" fillId="0" borderId="0" xfId="0" applyFont="1" applyAlignme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" fontId="13" fillId="0" borderId="0" xfId="0" applyNumberFormat="1" applyFont="1"/>
    <xf numFmtId="0" fontId="13" fillId="0" borderId="0" xfId="0" applyFont="1"/>
    <xf numFmtId="0" fontId="0" fillId="0" borderId="0" xfId="0"/>
    <xf numFmtId="0" fontId="2" fillId="0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8"/>
  <sheetViews>
    <sheetView tabSelected="1" workbookViewId="0">
      <selection activeCell="A8" sqref="A8:C8"/>
    </sheetView>
  </sheetViews>
  <sheetFormatPr defaultRowHeight="13.2" x14ac:dyDescent="0.25"/>
  <cols>
    <col min="8" max="8" width="16.21875" customWidth="1"/>
    <col min="9" max="9" width="1.44140625" hidden="1" customWidth="1"/>
    <col min="10" max="12" width="18.33203125" customWidth="1"/>
  </cols>
  <sheetData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4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4" x14ac:dyDescent="0.25">
      <c r="A4" s="117" t="s">
        <v>103</v>
      </c>
      <c r="B4" s="118"/>
      <c r="C4" s="118"/>
      <c r="D4" s="118"/>
      <c r="E4" s="8"/>
      <c r="F4" s="8"/>
      <c r="G4" s="8"/>
      <c r="H4" s="8"/>
      <c r="I4" s="8"/>
      <c r="J4" s="8"/>
    </row>
    <row r="5" spans="1:14" x14ac:dyDescent="0.25">
      <c r="A5" s="47" t="s">
        <v>68</v>
      </c>
      <c r="B5" s="47"/>
      <c r="C5" s="47"/>
      <c r="D5" s="8"/>
      <c r="E5" s="8"/>
      <c r="F5" s="8"/>
      <c r="G5" s="8"/>
      <c r="H5" s="8"/>
      <c r="I5" s="8"/>
      <c r="J5" s="8"/>
    </row>
    <row r="6" spans="1:14" x14ac:dyDescent="0.25">
      <c r="A6" s="47" t="s">
        <v>116</v>
      </c>
      <c r="B6" s="47"/>
      <c r="C6" s="47"/>
      <c r="D6" s="8"/>
      <c r="E6" s="8"/>
      <c r="F6" s="8"/>
      <c r="G6" s="8"/>
      <c r="H6" s="8"/>
      <c r="I6" s="8"/>
      <c r="J6" s="8"/>
    </row>
    <row r="7" spans="1:14" x14ac:dyDescent="0.25">
      <c r="A7" s="47" t="s">
        <v>117</v>
      </c>
      <c r="B7" s="47"/>
      <c r="C7" s="47"/>
      <c r="D7" s="8"/>
      <c r="E7" s="8"/>
      <c r="F7" s="8"/>
      <c r="G7" s="8"/>
      <c r="H7" s="8"/>
      <c r="I7" s="8"/>
      <c r="J7" s="8"/>
    </row>
    <row r="8" spans="1:14" x14ac:dyDescent="0.25">
      <c r="A8" s="117" t="s">
        <v>120</v>
      </c>
      <c r="B8" s="117"/>
      <c r="C8" s="117"/>
      <c r="D8" s="8"/>
      <c r="E8" s="8"/>
      <c r="F8" s="8"/>
      <c r="G8" s="8"/>
      <c r="H8" s="8"/>
      <c r="I8" s="8"/>
      <c r="J8" s="8"/>
    </row>
    <row r="9" spans="1:14" x14ac:dyDescent="0.25">
      <c r="A9" s="45"/>
      <c r="B9" s="45"/>
      <c r="C9" s="45"/>
      <c r="D9" s="8"/>
      <c r="E9" s="8"/>
      <c r="F9" s="8"/>
      <c r="G9" s="8"/>
      <c r="H9" s="8"/>
      <c r="I9" s="8"/>
      <c r="J9" s="8"/>
    </row>
    <row r="10" spans="1:14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4" ht="12.75" customHeight="1" x14ac:dyDescent="0.25">
      <c r="A11" s="122" t="s">
        <v>119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93"/>
    </row>
    <row r="12" spans="1:14" x14ac:dyDescent="0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93"/>
    </row>
    <row r="13" spans="1:14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4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4" ht="13.8" x14ac:dyDescent="0.25">
      <c r="A15" s="124" t="s">
        <v>97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99"/>
    </row>
    <row r="16" spans="1:14" ht="13.8" x14ac:dyDescent="0.25">
      <c r="A16" s="123" t="s">
        <v>104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00"/>
    </row>
    <row r="17" spans="1:14" ht="13.8" x14ac:dyDescent="0.25">
      <c r="A17" s="123" t="s">
        <v>105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00"/>
    </row>
    <row r="18" spans="1:14" ht="13.8" x14ac:dyDescent="0.25">
      <c r="A18" s="99"/>
      <c r="B18" s="101"/>
      <c r="C18" s="101"/>
      <c r="D18" s="101"/>
      <c r="E18" s="101"/>
      <c r="F18" s="101"/>
      <c r="G18" s="101"/>
      <c r="H18" s="101"/>
      <c r="I18" s="101"/>
      <c r="J18" s="4"/>
      <c r="K18" s="4"/>
      <c r="L18" s="4"/>
      <c r="M18" s="4"/>
      <c r="N18" s="4"/>
    </row>
    <row r="19" spans="1:14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4" x14ac:dyDescent="0.25">
      <c r="A20" s="11" t="s">
        <v>41</v>
      </c>
      <c r="B20" s="11"/>
      <c r="C20" s="8"/>
      <c r="D20" s="8"/>
      <c r="E20" s="8"/>
      <c r="F20" s="8"/>
      <c r="G20" s="8"/>
      <c r="H20" s="8"/>
      <c r="I20" s="8"/>
      <c r="J20" s="8"/>
    </row>
    <row r="21" spans="1:14" x14ac:dyDescent="0.25">
      <c r="A21" s="109" t="s">
        <v>42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4"/>
    </row>
    <row r="22" spans="1:14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4" s="98" customFormat="1" ht="25.5" customHeight="1" x14ac:dyDescent="0.25">
      <c r="A23" s="122" t="s">
        <v>115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93"/>
    </row>
    <row r="24" spans="1:1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4" x14ac:dyDescent="0.25">
      <c r="A25" s="119" t="s">
        <v>43</v>
      </c>
      <c r="B25" s="120"/>
      <c r="C25" s="120"/>
      <c r="D25" s="120"/>
      <c r="E25" s="120"/>
      <c r="F25" s="120"/>
      <c r="G25" s="120"/>
      <c r="H25" s="121"/>
      <c r="I25" s="49"/>
      <c r="J25" s="88" t="s">
        <v>118</v>
      </c>
      <c r="K25" s="88" t="s">
        <v>95</v>
      </c>
      <c r="L25" s="88" t="s">
        <v>107</v>
      </c>
    </row>
    <row r="26" spans="1:14" x14ac:dyDescent="0.25">
      <c r="A26" s="111"/>
      <c r="B26" s="112"/>
      <c r="C26" s="112"/>
      <c r="D26" s="112"/>
      <c r="E26" s="112"/>
      <c r="F26" s="112"/>
      <c r="G26" s="112"/>
      <c r="H26" s="113"/>
      <c r="I26" s="50"/>
      <c r="J26" s="51"/>
      <c r="K26" s="52"/>
      <c r="L26" s="52"/>
    </row>
    <row r="27" spans="1:14" x14ac:dyDescent="0.25">
      <c r="A27" s="111" t="s">
        <v>44</v>
      </c>
      <c r="B27" s="112"/>
      <c r="C27" s="112"/>
      <c r="D27" s="112"/>
      <c r="E27" s="112"/>
      <c r="F27" s="112"/>
      <c r="G27" s="112"/>
      <c r="H27" s="113"/>
      <c r="I27" s="53"/>
      <c r="J27" s="54">
        <f>'Opći i posebni dio'!K5</f>
        <v>2030100</v>
      </c>
      <c r="K27" s="54">
        <v>2110100</v>
      </c>
      <c r="L27" s="54">
        <f>'Opći i posebni dio'!M5</f>
        <v>2110100</v>
      </c>
    </row>
    <row r="28" spans="1:14" x14ac:dyDescent="0.25">
      <c r="A28" s="106" t="s">
        <v>45</v>
      </c>
      <c r="B28" s="107"/>
      <c r="C28" s="107"/>
      <c r="D28" s="107"/>
      <c r="E28" s="107"/>
      <c r="F28" s="107"/>
      <c r="G28" s="107"/>
      <c r="H28" s="108"/>
      <c r="I28" s="56"/>
      <c r="J28" s="57">
        <f>J27</f>
        <v>2030100</v>
      </c>
      <c r="K28" s="57">
        <f>K27</f>
        <v>2110100</v>
      </c>
      <c r="L28" s="57">
        <f>L27</f>
        <v>2110100</v>
      </c>
    </row>
    <row r="29" spans="1:14" x14ac:dyDescent="0.25">
      <c r="A29" s="111"/>
      <c r="B29" s="112"/>
      <c r="C29" s="112"/>
      <c r="D29" s="112"/>
      <c r="E29" s="112"/>
      <c r="F29" s="112"/>
      <c r="G29" s="112"/>
      <c r="H29" s="113"/>
      <c r="I29" s="50"/>
      <c r="J29" s="55"/>
      <c r="K29" s="55"/>
      <c r="L29" s="55"/>
    </row>
    <row r="30" spans="1:14" x14ac:dyDescent="0.25">
      <c r="A30" s="111" t="s">
        <v>46</v>
      </c>
      <c r="B30" s="112"/>
      <c r="C30" s="112"/>
      <c r="D30" s="112"/>
      <c r="E30" s="112"/>
      <c r="F30" s="112"/>
      <c r="G30" s="112"/>
      <c r="H30" s="113"/>
      <c r="I30" s="50"/>
      <c r="J30" s="55">
        <f>'Opći i posebni dio'!K33</f>
        <v>1973100</v>
      </c>
      <c r="K30" s="55">
        <f>'Opći i posebni dio'!L33</f>
        <v>2035100</v>
      </c>
      <c r="L30" s="55">
        <f>'Opći i posebni dio'!M33</f>
        <v>2035100</v>
      </c>
    </row>
    <row r="31" spans="1:14" x14ac:dyDescent="0.25">
      <c r="A31" s="111" t="s">
        <v>50</v>
      </c>
      <c r="B31" s="112"/>
      <c r="C31" s="112"/>
      <c r="D31" s="112"/>
      <c r="E31" s="112"/>
      <c r="F31" s="112"/>
      <c r="G31" s="112"/>
      <c r="H31" s="113"/>
      <c r="I31" s="50"/>
      <c r="J31" s="55">
        <f>'Opći i posebni dio'!K82</f>
        <v>57000</v>
      </c>
      <c r="K31" s="55">
        <f>'Opći i posebni dio'!L82</f>
        <v>75000</v>
      </c>
      <c r="L31" s="55">
        <f>'Opći i posebni dio'!M82</f>
        <v>75000</v>
      </c>
    </row>
    <row r="32" spans="1:14" x14ac:dyDescent="0.25">
      <c r="A32" s="106" t="s">
        <v>47</v>
      </c>
      <c r="B32" s="107"/>
      <c r="C32" s="107"/>
      <c r="D32" s="107"/>
      <c r="E32" s="107"/>
      <c r="F32" s="107"/>
      <c r="G32" s="107"/>
      <c r="H32" s="108"/>
      <c r="I32" s="56"/>
      <c r="J32" s="57">
        <f>SUM(J30+J31)</f>
        <v>2030100</v>
      </c>
      <c r="K32" s="57">
        <f>SUM(K30+K31)</f>
        <v>2110100</v>
      </c>
      <c r="L32" s="57">
        <f>SUM(L30+L31)</f>
        <v>2110100</v>
      </c>
    </row>
    <row r="33" spans="1:14" x14ac:dyDescent="0.25">
      <c r="A33" s="111"/>
      <c r="B33" s="112"/>
      <c r="C33" s="112"/>
      <c r="D33" s="112"/>
      <c r="E33" s="112"/>
      <c r="F33" s="112"/>
      <c r="G33" s="112"/>
      <c r="H33" s="113"/>
      <c r="I33" s="50"/>
      <c r="J33" s="55"/>
      <c r="K33" s="55"/>
      <c r="L33" s="55"/>
    </row>
    <row r="34" spans="1:14" x14ac:dyDescent="0.25">
      <c r="A34" s="114" t="s">
        <v>48</v>
      </c>
      <c r="B34" s="115"/>
      <c r="C34" s="115"/>
      <c r="D34" s="115"/>
      <c r="E34" s="115"/>
      <c r="F34" s="115"/>
      <c r="G34" s="115"/>
      <c r="H34" s="116"/>
      <c r="I34" s="56"/>
      <c r="J34" s="57">
        <f>SUM(J28-J32)</f>
        <v>0</v>
      </c>
      <c r="K34" s="57">
        <f>SUM(K28-K32)</f>
        <v>0</v>
      </c>
      <c r="L34" s="57">
        <f>SUM(L28-L32)</f>
        <v>0</v>
      </c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4" x14ac:dyDescent="0.25">
      <c r="A36" s="110" t="s">
        <v>54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4"/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4" x14ac:dyDescent="0.25">
      <c r="A38" s="105" t="s">
        <v>98</v>
      </c>
      <c r="B38" s="105"/>
      <c r="C38" s="105"/>
      <c r="D38" s="105"/>
      <c r="E38" s="105"/>
      <c r="F38" s="105"/>
      <c r="G38" s="105"/>
      <c r="H38" s="105"/>
      <c r="I38" s="105"/>
      <c r="J38" s="105"/>
    </row>
  </sheetData>
  <mergeCells count="21">
    <mergeCell ref="A4:D4"/>
    <mergeCell ref="A30:H30"/>
    <mergeCell ref="A31:H31"/>
    <mergeCell ref="A25:H25"/>
    <mergeCell ref="A8:C8"/>
    <mergeCell ref="A11:M12"/>
    <mergeCell ref="A17:M17"/>
    <mergeCell ref="A13:J13"/>
    <mergeCell ref="A26:H26"/>
    <mergeCell ref="A23:M23"/>
    <mergeCell ref="A15:M15"/>
    <mergeCell ref="A16:M16"/>
    <mergeCell ref="A38:J38"/>
    <mergeCell ref="A32:H32"/>
    <mergeCell ref="A21:M21"/>
    <mergeCell ref="A36:M36"/>
    <mergeCell ref="A33:H33"/>
    <mergeCell ref="A28:H28"/>
    <mergeCell ref="A27:H27"/>
    <mergeCell ref="A34:H34"/>
    <mergeCell ref="A29:H29"/>
  </mergeCells>
  <phoneticPr fontId="0" type="noConversion"/>
  <pageMargins left="0.15748031496062992" right="0.15748031496062992" top="0.39370078740157483" bottom="0.39370078740157483" header="0.51181102362204722" footer="0.51181102362204722"/>
  <pageSetup paperSize="9" firstPageNumber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9"/>
  <sheetViews>
    <sheetView workbookViewId="0">
      <selection activeCell="M111" sqref="M111"/>
    </sheetView>
  </sheetViews>
  <sheetFormatPr defaultRowHeight="12.75" customHeight="1" x14ac:dyDescent="0.25"/>
  <cols>
    <col min="1" max="1" width="4.44140625" customWidth="1"/>
    <col min="2" max="2" width="4.33203125" customWidth="1"/>
    <col min="3" max="3" width="6.33203125" customWidth="1"/>
    <col min="4" max="4" width="8" customWidth="1"/>
    <col min="9" max="9" width="27.21875" customWidth="1"/>
    <col min="10" max="10" width="0" hidden="1" customWidth="1"/>
    <col min="11" max="13" width="18.33203125" customWidth="1"/>
  </cols>
  <sheetData>
    <row r="1" spans="1:13" ht="12.75" customHeight="1" x14ac:dyDescent="0.25">
      <c r="A1" s="167" t="s">
        <v>49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2.75" customHeight="1" x14ac:dyDescent="0.25">
      <c r="A2" s="60"/>
      <c r="B2" s="60"/>
      <c r="C2" s="60"/>
      <c r="D2" s="60"/>
      <c r="E2" s="141"/>
      <c r="F2" s="141"/>
      <c r="G2" s="141"/>
      <c r="H2" s="141"/>
      <c r="I2" s="141"/>
      <c r="J2" s="61"/>
      <c r="K2" s="61"/>
      <c r="L2" s="59"/>
      <c r="M2" s="59"/>
    </row>
    <row r="3" spans="1:13" ht="12.75" customHeight="1" x14ac:dyDescent="0.25">
      <c r="A3" s="62" t="s">
        <v>25</v>
      </c>
      <c r="B3" s="62"/>
      <c r="C3" s="62"/>
      <c r="D3" s="62"/>
      <c r="E3" s="149" t="s">
        <v>39</v>
      </c>
      <c r="F3" s="149"/>
      <c r="G3" s="149"/>
      <c r="H3" s="149"/>
      <c r="I3" s="149"/>
      <c r="J3" s="63"/>
      <c r="K3" s="64" t="s">
        <v>106</v>
      </c>
      <c r="L3" s="65" t="s">
        <v>95</v>
      </c>
      <c r="M3" s="65" t="s">
        <v>107</v>
      </c>
    </row>
    <row r="4" spans="1:13" ht="12.75" customHeight="1" x14ac:dyDescent="0.25">
      <c r="A4" s="66"/>
      <c r="B4" s="66"/>
      <c r="C4" s="66"/>
      <c r="D4" s="66"/>
      <c r="E4" s="138"/>
      <c r="F4" s="138"/>
      <c r="G4" s="138"/>
      <c r="H4" s="138"/>
      <c r="I4" s="138"/>
      <c r="J4" s="67"/>
      <c r="K4" s="68"/>
      <c r="L4" s="59"/>
      <c r="M4" s="59"/>
    </row>
    <row r="5" spans="1:13" ht="12.75" customHeight="1" x14ac:dyDescent="0.25">
      <c r="A5" s="77">
        <v>6</v>
      </c>
      <c r="B5" s="78"/>
      <c r="C5" s="78"/>
      <c r="D5" s="78"/>
      <c r="E5" s="135" t="s">
        <v>40</v>
      </c>
      <c r="F5" s="135"/>
      <c r="G5" s="135"/>
      <c r="H5" s="135"/>
      <c r="I5" s="135"/>
      <c r="J5" s="79"/>
      <c r="K5" s="80">
        <f>SUM(K8+K13+K19+K25)</f>
        <v>2030100</v>
      </c>
      <c r="L5" s="80">
        <f>SUM(L8+L13+L19+L25)</f>
        <v>2110100</v>
      </c>
      <c r="M5" s="80">
        <f>SUM(M8+M13+M19+M25)</f>
        <v>2110100</v>
      </c>
    </row>
    <row r="6" spans="1:13" s="48" customFormat="1" ht="12.75" customHeight="1" x14ac:dyDescent="0.25">
      <c r="A6" s="58"/>
      <c r="B6" s="69"/>
      <c r="C6" s="69"/>
      <c r="D6" s="69"/>
      <c r="E6" s="139"/>
      <c r="F6" s="139"/>
      <c r="G6" s="139"/>
      <c r="H6" s="139"/>
      <c r="I6" s="139"/>
      <c r="J6" s="70"/>
      <c r="K6" s="71"/>
      <c r="L6" s="71"/>
      <c r="M6" s="71"/>
    </row>
    <row r="7" spans="1:13" ht="12.75" customHeight="1" x14ac:dyDescent="0.25">
      <c r="A7" s="60"/>
      <c r="B7" s="60"/>
      <c r="C7" s="36"/>
      <c r="D7" s="36"/>
      <c r="E7" s="144"/>
      <c r="F7" s="144"/>
      <c r="G7" s="144"/>
      <c r="H7" s="144"/>
      <c r="I7" s="144"/>
      <c r="J7" s="61"/>
      <c r="K7" s="72"/>
      <c r="L7" s="94"/>
      <c r="M7" s="95"/>
    </row>
    <row r="8" spans="1:13" ht="12.75" customHeight="1" x14ac:dyDescent="0.25">
      <c r="A8" s="81">
        <v>64</v>
      </c>
      <c r="B8" s="82"/>
      <c r="C8" s="82"/>
      <c r="D8" s="82"/>
      <c r="E8" s="143" t="s">
        <v>72</v>
      </c>
      <c r="F8" s="143"/>
      <c r="G8" s="143"/>
      <c r="H8" s="143"/>
      <c r="I8" s="143"/>
      <c r="J8" s="83"/>
      <c r="K8" s="84">
        <f>K10</f>
        <v>100</v>
      </c>
      <c r="L8" s="84">
        <v>100</v>
      </c>
      <c r="M8" s="84">
        <v>100</v>
      </c>
    </row>
    <row r="9" spans="1:13" ht="12.75" customHeight="1" x14ac:dyDescent="0.25">
      <c r="A9" s="60"/>
      <c r="B9" s="60"/>
      <c r="C9" s="60"/>
      <c r="D9" s="60"/>
      <c r="E9" s="144"/>
      <c r="F9" s="144"/>
      <c r="G9" s="144"/>
      <c r="H9" s="144"/>
      <c r="I9" s="144"/>
      <c r="J9" s="61"/>
      <c r="K9" s="74"/>
      <c r="L9" s="94"/>
      <c r="M9" s="95"/>
    </row>
    <row r="10" spans="1:13" ht="12.75" customHeight="1" x14ac:dyDescent="0.25">
      <c r="A10" s="60"/>
      <c r="B10" s="36">
        <v>641</v>
      </c>
      <c r="C10" s="36"/>
      <c r="D10" s="36"/>
      <c r="E10" s="151" t="s">
        <v>73</v>
      </c>
      <c r="F10" s="151"/>
      <c r="G10" s="151"/>
      <c r="H10" s="151"/>
      <c r="I10" s="151"/>
      <c r="J10" s="61"/>
      <c r="K10" s="72">
        <f>K11</f>
        <v>100</v>
      </c>
      <c r="L10" s="72"/>
      <c r="M10" s="72"/>
    </row>
    <row r="11" spans="1:13" ht="12.75" customHeight="1" x14ac:dyDescent="0.25">
      <c r="A11" s="60"/>
      <c r="B11" s="60"/>
      <c r="C11" s="73">
        <v>6413</v>
      </c>
      <c r="D11" s="60"/>
      <c r="E11" s="144" t="s">
        <v>74</v>
      </c>
      <c r="F11" s="144"/>
      <c r="G11" s="144"/>
      <c r="H11" s="144"/>
      <c r="I11" s="144"/>
      <c r="J11" s="61"/>
      <c r="K11" s="75">
        <v>100</v>
      </c>
      <c r="L11" s="95">
        <v>100</v>
      </c>
      <c r="M11" s="95">
        <v>100</v>
      </c>
    </row>
    <row r="12" spans="1:13" ht="12.75" customHeight="1" x14ac:dyDescent="0.25">
      <c r="A12" s="60"/>
      <c r="B12" s="60"/>
      <c r="C12" s="60"/>
      <c r="D12" s="60"/>
      <c r="E12" s="144"/>
      <c r="F12" s="144"/>
      <c r="G12" s="144"/>
      <c r="H12" s="144"/>
      <c r="I12" s="144"/>
      <c r="J12" s="61"/>
      <c r="K12" s="74"/>
      <c r="L12" s="94"/>
      <c r="M12" s="95"/>
    </row>
    <row r="13" spans="1:13" ht="12.75" customHeight="1" x14ac:dyDescent="0.25">
      <c r="A13" s="153">
        <v>65</v>
      </c>
      <c r="B13" s="145"/>
      <c r="C13" s="145"/>
      <c r="D13" s="145"/>
      <c r="E13" s="150" t="s">
        <v>85</v>
      </c>
      <c r="F13" s="150"/>
      <c r="G13" s="150"/>
      <c r="H13" s="150"/>
      <c r="I13" s="150"/>
      <c r="J13" s="83"/>
      <c r="K13" s="147">
        <f>K16</f>
        <v>1920000</v>
      </c>
      <c r="L13" s="147">
        <v>2000000</v>
      </c>
      <c r="M13" s="147">
        <v>2000000</v>
      </c>
    </row>
    <row r="14" spans="1:13" ht="12.75" customHeight="1" x14ac:dyDescent="0.25">
      <c r="A14" s="153"/>
      <c r="B14" s="145"/>
      <c r="C14" s="145"/>
      <c r="D14" s="145"/>
      <c r="E14" s="150"/>
      <c r="F14" s="150"/>
      <c r="G14" s="150"/>
      <c r="H14" s="150"/>
      <c r="I14" s="150"/>
      <c r="J14" s="83"/>
      <c r="K14" s="147"/>
      <c r="L14" s="147"/>
      <c r="M14" s="147"/>
    </row>
    <row r="15" spans="1:13" ht="12.75" customHeight="1" x14ac:dyDescent="0.25">
      <c r="A15" s="60"/>
      <c r="B15" s="60"/>
      <c r="C15" s="73"/>
      <c r="D15" s="60"/>
      <c r="E15" s="144"/>
      <c r="F15" s="144"/>
      <c r="G15" s="144"/>
      <c r="H15" s="144"/>
      <c r="I15" s="144"/>
      <c r="J15" s="61"/>
      <c r="K15" s="74"/>
      <c r="L15" s="94"/>
      <c r="M15" s="95"/>
    </row>
    <row r="16" spans="1:13" ht="12.75" customHeight="1" x14ac:dyDescent="0.25">
      <c r="A16" s="60"/>
      <c r="B16" s="36">
        <v>652</v>
      </c>
      <c r="C16" s="73"/>
      <c r="D16" s="60"/>
      <c r="E16" s="36" t="s">
        <v>0</v>
      </c>
      <c r="F16" s="60"/>
      <c r="G16" s="60"/>
      <c r="H16" s="60"/>
      <c r="I16" s="60"/>
      <c r="J16" s="61"/>
      <c r="K16" s="72">
        <f>SUM(K17:K17)</f>
        <v>1920000</v>
      </c>
      <c r="L16" s="72"/>
      <c r="M16" s="72"/>
    </row>
    <row r="17" spans="1:13" ht="12.75" customHeight="1" x14ac:dyDescent="0.25">
      <c r="A17" s="60"/>
      <c r="B17" s="60"/>
      <c r="C17" s="73">
        <v>6526</v>
      </c>
      <c r="D17" s="60"/>
      <c r="E17" s="144" t="s">
        <v>56</v>
      </c>
      <c r="F17" s="144"/>
      <c r="G17" s="144"/>
      <c r="H17" s="144"/>
      <c r="I17" s="144"/>
      <c r="J17" s="61"/>
      <c r="K17" s="74">
        <v>1920000</v>
      </c>
      <c r="L17" s="95"/>
      <c r="M17" s="95"/>
    </row>
    <row r="18" spans="1:13" ht="12.75" customHeight="1" x14ac:dyDescent="0.25">
      <c r="A18" s="60"/>
      <c r="B18" s="60"/>
      <c r="C18" s="73"/>
      <c r="D18" s="60"/>
      <c r="E18" s="144"/>
      <c r="F18" s="144"/>
      <c r="G18" s="144"/>
      <c r="H18" s="144"/>
      <c r="I18" s="144"/>
      <c r="J18" s="61"/>
      <c r="K18" s="74"/>
      <c r="L18" s="94"/>
      <c r="M18" s="95"/>
    </row>
    <row r="19" spans="1:13" ht="12.75" customHeight="1" x14ac:dyDescent="0.25">
      <c r="A19" s="153">
        <v>66</v>
      </c>
      <c r="B19" s="82"/>
      <c r="C19" s="82"/>
      <c r="D19" s="82"/>
      <c r="E19" s="150" t="s">
        <v>89</v>
      </c>
      <c r="F19" s="150"/>
      <c r="G19" s="150"/>
      <c r="H19" s="150"/>
      <c r="I19" s="150"/>
      <c r="J19" s="83"/>
      <c r="K19" s="147">
        <f>K22</f>
        <v>10000</v>
      </c>
      <c r="L19" s="147">
        <v>10000</v>
      </c>
      <c r="M19" s="147">
        <v>10000</v>
      </c>
    </row>
    <row r="20" spans="1:13" ht="12.75" customHeight="1" x14ac:dyDescent="0.25">
      <c r="A20" s="153"/>
      <c r="B20" s="82"/>
      <c r="C20" s="82"/>
      <c r="D20" s="82"/>
      <c r="E20" s="150"/>
      <c r="F20" s="150"/>
      <c r="G20" s="150"/>
      <c r="H20" s="150"/>
      <c r="I20" s="150"/>
      <c r="J20" s="83"/>
      <c r="K20" s="147"/>
      <c r="L20" s="147"/>
      <c r="M20" s="147"/>
    </row>
    <row r="21" spans="1:13" ht="12.75" customHeight="1" x14ac:dyDescent="0.25">
      <c r="A21" s="60"/>
      <c r="B21" s="60"/>
      <c r="C21" s="60"/>
      <c r="D21" s="60"/>
      <c r="E21" s="144"/>
      <c r="F21" s="144"/>
      <c r="G21" s="144"/>
      <c r="H21" s="144"/>
      <c r="I21" s="144"/>
      <c r="J21" s="61"/>
      <c r="K21" s="74"/>
      <c r="L21" s="94"/>
      <c r="M21" s="95"/>
    </row>
    <row r="22" spans="1:13" ht="12.75" customHeight="1" x14ac:dyDescent="0.25">
      <c r="A22" s="60"/>
      <c r="B22" s="36">
        <v>663</v>
      </c>
      <c r="C22" s="36"/>
      <c r="D22" s="36"/>
      <c r="E22" s="151" t="s">
        <v>75</v>
      </c>
      <c r="F22" s="151"/>
      <c r="G22" s="151"/>
      <c r="H22" s="151"/>
      <c r="I22" s="151"/>
      <c r="J22" s="61"/>
      <c r="K22" s="72">
        <f>K23</f>
        <v>10000</v>
      </c>
      <c r="L22" s="72"/>
      <c r="M22" s="72"/>
    </row>
    <row r="23" spans="1:13" ht="12.75" customHeight="1" x14ac:dyDescent="0.25">
      <c r="A23" s="60"/>
      <c r="B23" s="60"/>
      <c r="C23" s="73">
        <v>6631</v>
      </c>
      <c r="D23" s="60"/>
      <c r="E23" s="144" t="s">
        <v>76</v>
      </c>
      <c r="F23" s="144"/>
      <c r="G23" s="144"/>
      <c r="H23" s="144"/>
      <c r="I23" s="144"/>
      <c r="J23" s="61"/>
      <c r="K23" s="75">
        <v>10000</v>
      </c>
      <c r="L23" s="95">
        <v>10000</v>
      </c>
      <c r="M23" s="95">
        <v>10000</v>
      </c>
    </row>
    <row r="24" spans="1:13" ht="12.75" customHeight="1" x14ac:dyDescent="0.25">
      <c r="A24" s="60"/>
      <c r="B24" s="60"/>
      <c r="C24" s="60"/>
      <c r="D24" s="60"/>
      <c r="E24" s="144"/>
      <c r="F24" s="144"/>
      <c r="G24" s="144"/>
      <c r="H24" s="144"/>
      <c r="I24" s="144"/>
      <c r="J24" s="61"/>
      <c r="K24" s="74"/>
      <c r="L24" s="94"/>
      <c r="M24" s="95"/>
    </row>
    <row r="25" spans="1:13" ht="12.75" customHeight="1" x14ac:dyDescent="0.25">
      <c r="A25" s="81">
        <v>67</v>
      </c>
      <c r="B25" s="82"/>
      <c r="C25" s="82"/>
      <c r="D25" s="82"/>
      <c r="E25" s="143" t="s">
        <v>57</v>
      </c>
      <c r="F25" s="143"/>
      <c r="G25" s="143"/>
      <c r="H25" s="143"/>
      <c r="I25" s="143"/>
      <c r="J25" s="83"/>
      <c r="K25" s="84">
        <f>K27</f>
        <v>100000</v>
      </c>
      <c r="L25" s="84">
        <v>100000</v>
      </c>
      <c r="M25" s="84">
        <v>100000</v>
      </c>
    </row>
    <row r="26" spans="1:13" ht="12.75" customHeight="1" x14ac:dyDescent="0.25">
      <c r="A26" s="60"/>
      <c r="B26" s="60"/>
      <c r="C26" s="60"/>
      <c r="D26" s="60"/>
      <c r="E26" s="144"/>
      <c r="F26" s="144"/>
      <c r="G26" s="144"/>
      <c r="H26" s="144"/>
      <c r="I26" s="144"/>
      <c r="J26" s="61"/>
      <c r="K26" s="74"/>
      <c r="L26" s="94"/>
      <c r="M26" s="95"/>
    </row>
    <row r="27" spans="1:13" ht="12.75" customHeight="1" x14ac:dyDescent="0.25">
      <c r="A27" s="60"/>
      <c r="B27" s="36">
        <v>671</v>
      </c>
      <c r="C27" s="36"/>
      <c r="D27" s="36"/>
      <c r="E27" s="151" t="s">
        <v>58</v>
      </c>
      <c r="F27" s="151"/>
      <c r="G27" s="151"/>
      <c r="H27" s="151"/>
      <c r="I27" s="151"/>
      <c r="J27" s="61"/>
      <c r="K27" s="72">
        <f>K28</f>
        <v>100000</v>
      </c>
      <c r="L27" s="72"/>
      <c r="M27" s="72"/>
    </row>
    <row r="28" spans="1:13" ht="12.75" customHeight="1" x14ac:dyDescent="0.25">
      <c r="A28" s="60"/>
      <c r="B28" s="60"/>
      <c r="C28" s="73">
        <v>6711</v>
      </c>
      <c r="D28" s="60"/>
      <c r="E28" s="144" t="s">
        <v>59</v>
      </c>
      <c r="F28" s="144"/>
      <c r="G28" s="144"/>
      <c r="H28" s="144"/>
      <c r="I28" s="144"/>
      <c r="J28" s="61"/>
      <c r="K28" s="75">
        <v>100000</v>
      </c>
      <c r="L28" s="95">
        <v>100000</v>
      </c>
      <c r="M28" s="95"/>
    </row>
    <row r="29" spans="1:13" ht="12.75" customHeight="1" x14ac:dyDescent="0.25">
      <c r="A29" s="60"/>
      <c r="B29" s="60"/>
      <c r="C29" s="60"/>
      <c r="D29" s="60"/>
      <c r="E29" s="144"/>
      <c r="F29" s="144"/>
      <c r="G29" s="144"/>
      <c r="H29" s="144"/>
      <c r="I29" s="144"/>
      <c r="J29" s="61"/>
      <c r="K29" s="74"/>
      <c r="L29" s="94"/>
      <c r="M29" s="95"/>
    </row>
    <row r="30" spans="1:13" ht="12.75" customHeight="1" x14ac:dyDescent="0.25">
      <c r="A30" s="8"/>
      <c r="B30" s="8"/>
      <c r="C30" s="8"/>
      <c r="D30" s="8"/>
      <c r="E30" s="131"/>
      <c r="F30" s="131"/>
      <c r="G30" s="131"/>
      <c r="H30" s="131"/>
      <c r="I30" s="131"/>
      <c r="J30" s="8"/>
      <c r="K30" s="15"/>
      <c r="M30" s="96"/>
    </row>
    <row r="31" spans="1:13" ht="12.75" customHeight="1" x14ac:dyDescent="0.25">
      <c r="A31" s="2"/>
      <c r="B31" s="2"/>
      <c r="D31" s="142" t="s">
        <v>99</v>
      </c>
      <c r="E31" s="142"/>
      <c r="F31" s="142"/>
      <c r="G31" s="142"/>
      <c r="H31" s="142"/>
      <c r="I31" s="142"/>
      <c r="J31" s="2"/>
      <c r="K31" s="5">
        <f>SUM(K33+K82)</f>
        <v>2030100</v>
      </c>
      <c r="L31" s="5">
        <f>SUM(L33+L82)</f>
        <v>2110100</v>
      </c>
      <c r="M31" s="5">
        <f>SUM(M33+M82)</f>
        <v>2110100</v>
      </c>
    </row>
    <row r="32" spans="1:13" ht="12.75" customHeight="1" x14ac:dyDescent="0.25">
      <c r="A32" s="8"/>
      <c r="B32" s="8"/>
      <c r="C32" s="8"/>
      <c r="D32" s="8"/>
      <c r="E32" s="128"/>
      <c r="F32" s="128"/>
      <c r="G32" s="128"/>
      <c r="H32" s="128"/>
      <c r="I32" s="128"/>
      <c r="J32" s="8"/>
      <c r="K32" s="14"/>
      <c r="M32" s="96"/>
    </row>
    <row r="33" spans="1:13" ht="12.75" customHeight="1" x14ac:dyDescent="0.25">
      <c r="A33" s="43">
        <v>3</v>
      </c>
      <c r="B33" s="43"/>
      <c r="C33" s="43"/>
      <c r="D33" s="43"/>
      <c r="E33" s="152" t="s">
        <v>26</v>
      </c>
      <c r="F33" s="152"/>
      <c r="G33" s="152"/>
      <c r="H33" s="152"/>
      <c r="I33" s="152"/>
      <c r="J33" s="152"/>
      <c r="K33" s="44">
        <f>SUM(K35+K46+K76)</f>
        <v>1973100</v>
      </c>
      <c r="L33" s="44">
        <f>SUM(L35+L46+L76)</f>
        <v>2035100</v>
      </c>
      <c r="M33" s="44">
        <f>SUM(M35+M46+M76)</f>
        <v>2035100</v>
      </c>
    </row>
    <row r="34" spans="1:13" ht="12.75" customHeight="1" x14ac:dyDescent="0.25">
      <c r="A34" s="17"/>
      <c r="B34" s="8"/>
      <c r="C34" s="8"/>
      <c r="D34" s="8"/>
      <c r="E34" s="128"/>
      <c r="F34" s="128"/>
      <c r="G34" s="128"/>
      <c r="H34" s="128"/>
      <c r="I34" s="128"/>
      <c r="J34" s="8"/>
      <c r="K34" s="14"/>
      <c r="M34" s="96"/>
    </row>
    <row r="35" spans="1:13" ht="12.75" customHeight="1" x14ac:dyDescent="0.25">
      <c r="A35" s="12">
        <v>31</v>
      </c>
      <c r="B35" s="13" t="s">
        <v>1</v>
      </c>
      <c r="C35" s="13"/>
      <c r="D35" s="13"/>
      <c r="E35" s="140" t="s">
        <v>2</v>
      </c>
      <c r="F35" s="140"/>
      <c r="G35" s="140"/>
      <c r="H35" s="140"/>
      <c r="I35" s="140"/>
      <c r="J35" s="140"/>
      <c r="K35" s="18">
        <f>SUM(K37+K40+K43)</f>
        <v>1333000</v>
      </c>
      <c r="L35" s="18">
        <f>L110</f>
        <v>1280100</v>
      </c>
      <c r="M35" s="18">
        <f>M110</f>
        <v>1280100</v>
      </c>
    </row>
    <row r="36" spans="1:13" ht="12.75" customHeight="1" x14ac:dyDescent="0.25">
      <c r="A36" s="8"/>
      <c r="B36" s="8"/>
      <c r="C36" s="8"/>
      <c r="D36" s="8"/>
      <c r="E36" s="128"/>
      <c r="F36" s="128"/>
      <c r="G36" s="128"/>
      <c r="H36" s="128"/>
      <c r="I36" s="128"/>
      <c r="J36" s="8"/>
      <c r="K36" s="14"/>
      <c r="M36" s="96"/>
    </row>
    <row r="37" spans="1:13" ht="12.75" customHeight="1" x14ac:dyDescent="0.25">
      <c r="A37" s="8"/>
      <c r="B37" s="17">
        <v>311</v>
      </c>
      <c r="C37" s="8"/>
      <c r="D37" s="8"/>
      <c r="E37" s="131" t="s">
        <v>37</v>
      </c>
      <c r="F37" s="131"/>
      <c r="G37" s="131"/>
      <c r="H37" s="131"/>
      <c r="I37" s="131"/>
      <c r="J37" s="8"/>
      <c r="K37" s="16">
        <f>K38</f>
        <v>1128000</v>
      </c>
      <c r="L37" s="16">
        <v>1150000</v>
      </c>
      <c r="M37" s="16">
        <v>1190000</v>
      </c>
    </row>
    <row r="38" spans="1:13" ht="12.75" customHeight="1" x14ac:dyDescent="0.25">
      <c r="A38" s="8"/>
      <c r="B38" s="8"/>
      <c r="C38" s="19">
        <v>3111</v>
      </c>
      <c r="D38" s="20"/>
      <c r="E38" s="128" t="s">
        <v>38</v>
      </c>
      <c r="F38" s="128"/>
      <c r="G38" s="128"/>
      <c r="H38" s="128"/>
      <c r="I38" s="128"/>
      <c r="J38" s="128"/>
      <c r="K38" s="14">
        <f>K113</f>
        <v>1128000</v>
      </c>
      <c r="L38" s="95"/>
      <c r="M38" s="14"/>
    </row>
    <row r="39" spans="1:13" ht="12.75" customHeight="1" x14ac:dyDescent="0.25">
      <c r="A39" s="8"/>
      <c r="B39" s="8"/>
      <c r="C39" s="19"/>
      <c r="D39" s="8"/>
      <c r="E39" s="128"/>
      <c r="F39" s="128"/>
      <c r="G39" s="128"/>
      <c r="H39" s="128"/>
      <c r="I39" s="128"/>
      <c r="J39" s="8"/>
      <c r="K39" s="14"/>
      <c r="L39" s="8"/>
      <c r="M39" s="14"/>
    </row>
    <row r="40" spans="1:13" ht="12.75" customHeight="1" x14ac:dyDescent="0.25">
      <c r="A40" s="8"/>
      <c r="B40" s="17">
        <v>312</v>
      </c>
      <c r="C40" s="19"/>
      <c r="D40" s="8"/>
      <c r="E40" s="131" t="s">
        <v>3</v>
      </c>
      <c r="F40" s="131"/>
      <c r="G40" s="131"/>
      <c r="H40" s="131"/>
      <c r="I40" s="131"/>
      <c r="J40" s="131"/>
      <c r="K40" s="16">
        <f>K41</f>
        <v>40000</v>
      </c>
      <c r="L40" s="16"/>
      <c r="M40" s="16"/>
    </row>
    <row r="41" spans="1:13" ht="12.75" customHeight="1" x14ac:dyDescent="0.25">
      <c r="A41" s="8"/>
      <c r="B41" s="8"/>
      <c r="C41" s="19">
        <v>3121</v>
      </c>
      <c r="D41" s="20"/>
      <c r="E41" s="128" t="s">
        <v>3</v>
      </c>
      <c r="F41" s="128"/>
      <c r="G41" s="128"/>
      <c r="H41" s="128"/>
      <c r="I41" s="128"/>
      <c r="J41" s="128"/>
      <c r="K41" s="14">
        <f>K116</f>
        <v>40000</v>
      </c>
      <c r="L41" s="95"/>
      <c r="M41" s="14"/>
    </row>
    <row r="42" spans="1:13" ht="12.75" customHeight="1" x14ac:dyDescent="0.25">
      <c r="A42" s="8"/>
      <c r="B42" s="8"/>
      <c r="C42" s="19"/>
      <c r="D42" s="8"/>
      <c r="E42" s="128"/>
      <c r="F42" s="128"/>
      <c r="G42" s="128"/>
      <c r="H42" s="128"/>
      <c r="I42" s="128"/>
      <c r="J42" s="8"/>
      <c r="K42" s="14"/>
      <c r="L42" s="8"/>
      <c r="M42" s="14"/>
    </row>
    <row r="43" spans="1:13" ht="12.75" customHeight="1" x14ac:dyDescent="0.25">
      <c r="A43" s="8"/>
      <c r="B43" s="17">
        <v>313</v>
      </c>
      <c r="C43" s="19"/>
      <c r="D43" s="8"/>
      <c r="E43" s="131" t="s">
        <v>4</v>
      </c>
      <c r="F43" s="131"/>
      <c r="G43" s="131"/>
      <c r="H43" s="131"/>
      <c r="I43" s="131"/>
      <c r="J43" s="131"/>
      <c r="K43" s="16">
        <f>SUM(K44:K44)</f>
        <v>165000</v>
      </c>
      <c r="L43" s="16"/>
      <c r="M43" s="16"/>
    </row>
    <row r="44" spans="1:13" ht="12.75" customHeight="1" x14ac:dyDescent="0.25">
      <c r="A44" s="8"/>
      <c r="B44" s="8"/>
      <c r="C44" s="19">
        <v>3132</v>
      </c>
      <c r="D44" s="20"/>
      <c r="E44" s="128" t="s">
        <v>29</v>
      </c>
      <c r="F44" s="128"/>
      <c r="G44" s="128"/>
      <c r="H44" s="128"/>
      <c r="I44" s="128"/>
      <c r="J44" s="128"/>
      <c r="K44" s="14">
        <f>K119</f>
        <v>165000</v>
      </c>
      <c r="L44" s="95"/>
      <c r="M44" s="14"/>
    </row>
    <row r="45" spans="1:13" ht="12.75" customHeight="1" x14ac:dyDescent="0.25">
      <c r="A45" s="17"/>
      <c r="B45" s="8"/>
      <c r="C45" s="19"/>
      <c r="D45" s="8"/>
      <c r="E45" s="128"/>
      <c r="F45" s="128"/>
      <c r="G45" s="128"/>
      <c r="H45" s="128"/>
      <c r="I45" s="128"/>
      <c r="J45" s="8"/>
      <c r="K45" s="14"/>
      <c r="M45" s="96"/>
    </row>
    <row r="46" spans="1:13" ht="12.75" customHeight="1" x14ac:dyDescent="0.25">
      <c r="A46" s="12">
        <v>32</v>
      </c>
      <c r="B46" s="12"/>
      <c r="C46" s="21"/>
      <c r="D46" s="12"/>
      <c r="E46" s="146" t="s">
        <v>5</v>
      </c>
      <c r="F46" s="146"/>
      <c r="G46" s="146"/>
      <c r="H46" s="146"/>
      <c r="I46" s="146"/>
      <c r="J46" s="146"/>
      <c r="K46" s="18">
        <f>SUM(K48+K53+K61+K70)</f>
        <v>636000</v>
      </c>
      <c r="L46" s="18">
        <f>L123</f>
        <v>750000</v>
      </c>
      <c r="M46" s="18">
        <f>M123</f>
        <v>750000</v>
      </c>
    </row>
    <row r="47" spans="1:13" ht="12.75" customHeight="1" x14ac:dyDescent="0.25">
      <c r="A47" s="8"/>
      <c r="B47" s="8"/>
      <c r="C47" s="19"/>
      <c r="D47" s="8"/>
      <c r="E47" s="128"/>
      <c r="F47" s="128"/>
      <c r="G47" s="128"/>
      <c r="H47" s="128"/>
      <c r="I47" s="128"/>
      <c r="J47" s="8"/>
      <c r="K47" s="14"/>
      <c r="M47" s="96"/>
    </row>
    <row r="48" spans="1:13" ht="12.75" customHeight="1" x14ac:dyDescent="0.25">
      <c r="A48" s="8"/>
      <c r="B48" s="17">
        <v>321</v>
      </c>
      <c r="C48" s="19"/>
      <c r="D48" s="8"/>
      <c r="E48" s="131" t="s">
        <v>6</v>
      </c>
      <c r="F48" s="131"/>
      <c r="G48" s="131"/>
      <c r="H48" s="131"/>
      <c r="I48" s="131"/>
      <c r="J48" s="131"/>
      <c r="K48" s="16">
        <f>SUM(K49:K51)</f>
        <v>91000</v>
      </c>
      <c r="L48" s="16"/>
      <c r="M48" s="16"/>
    </row>
    <row r="49" spans="1:13" ht="12.75" customHeight="1" x14ac:dyDescent="0.25">
      <c r="A49" s="8"/>
      <c r="B49" s="8"/>
      <c r="C49" s="19">
        <v>3211</v>
      </c>
      <c r="D49" s="20"/>
      <c r="E49" s="128" t="s">
        <v>7</v>
      </c>
      <c r="F49" s="128"/>
      <c r="G49" s="128"/>
      <c r="H49" s="128"/>
      <c r="I49" s="128"/>
      <c r="J49" s="128"/>
      <c r="K49" s="14">
        <f>K126</f>
        <v>3000</v>
      </c>
      <c r="L49" s="14"/>
      <c r="M49" s="14"/>
    </row>
    <row r="50" spans="1:13" ht="12.75" customHeight="1" x14ac:dyDescent="0.25">
      <c r="A50" s="8"/>
      <c r="B50" s="8"/>
      <c r="C50" s="19">
        <v>3212</v>
      </c>
      <c r="D50" s="20"/>
      <c r="E50" s="128" t="s">
        <v>60</v>
      </c>
      <c r="F50" s="128"/>
      <c r="G50" s="128"/>
      <c r="H50" s="128"/>
      <c r="I50" s="128"/>
      <c r="J50" s="8"/>
      <c r="K50" s="14">
        <f>K127</f>
        <v>55000</v>
      </c>
      <c r="L50" s="14"/>
      <c r="M50" s="14"/>
    </row>
    <row r="51" spans="1:13" ht="12.75" customHeight="1" x14ac:dyDescent="0.25">
      <c r="A51" s="8"/>
      <c r="B51" s="8"/>
      <c r="C51" s="19">
        <v>3213</v>
      </c>
      <c r="D51" s="20"/>
      <c r="E51" s="128" t="s">
        <v>8</v>
      </c>
      <c r="F51" s="128"/>
      <c r="G51" s="128"/>
      <c r="H51" s="128"/>
      <c r="I51" s="128"/>
      <c r="J51" s="128"/>
      <c r="K51" s="14">
        <f>K128</f>
        <v>33000</v>
      </c>
      <c r="L51" s="14"/>
      <c r="M51" s="14"/>
    </row>
    <row r="52" spans="1:13" ht="12.75" customHeight="1" x14ac:dyDescent="0.25">
      <c r="A52" s="8"/>
      <c r="B52" s="8"/>
      <c r="C52" s="19"/>
      <c r="D52" s="8"/>
      <c r="E52" s="128"/>
      <c r="F52" s="128"/>
      <c r="G52" s="128"/>
      <c r="H52" s="128"/>
      <c r="I52" s="128"/>
      <c r="J52" s="8"/>
      <c r="K52" s="14"/>
      <c r="L52" s="8"/>
      <c r="M52" s="14"/>
    </row>
    <row r="53" spans="1:13" ht="12.75" customHeight="1" x14ac:dyDescent="0.25">
      <c r="A53" s="8"/>
      <c r="B53" s="17">
        <v>322</v>
      </c>
      <c r="C53" s="19"/>
      <c r="D53" s="8"/>
      <c r="E53" s="131" t="s">
        <v>9</v>
      </c>
      <c r="F53" s="131"/>
      <c r="G53" s="131"/>
      <c r="H53" s="131"/>
      <c r="I53" s="131"/>
      <c r="J53" s="131"/>
      <c r="K53" s="16">
        <f>SUM(K54:K59)</f>
        <v>465000</v>
      </c>
      <c r="L53" s="16"/>
      <c r="M53" s="16"/>
    </row>
    <row r="54" spans="1:13" ht="12.75" customHeight="1" x14ac:dyDescent="0.25">
      <c r="A54" s="8"/>
      <c r="B54" s="8"/>
      <c r="C54" s="19">
        <v>3221</v>
      </c>
      <c r="D54" s="20"/>
      <c r="E54" s="128" t="s">
        <v>28</v>
      </c>
      <c r="F54" s="128"/>
      <c r="G54" s="128"/>
      <c r="H54" s="128"/>
      <c r="I54" s="128"/>
      <c r="J54" s="128"/>
      <c r="K54" s="14">
        <f t="shared" ref="K54:K59" si="0">K131</f>
        <v>60000</v>
      </c>
      <c r="L54" s="14"/>
      <c r="M54" s="14"/>
    </row>
    <row r="55" spans="1:13" ht="12.75" customHeight="1" x14ac:dyDescent="0.25">
      <c r="A55" s="8"/>
      <c r="B55" s="8"/>
      <c r="C55" s="19">
        <v>3222</v>
      </c>
      <c r="D55" s="20"/>
      <c r="E55" s="128" t="s">
        <v>61</v>
      </c>
      <c r="F55" s="128"/>
      <c r="G55" s="128"/>
      <c r="H55" s="128"/>
      <c r="I55" s="128"/>
      <c r="J55" s="8"/>
      <c r="K55" s="14">
        <f t="shared" si="0"/>
        <v>280000</v>
      </c>
      <c r="L55" s="14"/>
      <c r="M55" s="14"/>
    </row>
    <row r="56" spans="1:13" ht="12.75" customHeight="1" x14ac:dyDescent="0.25">
      <c r="A56" s="8"/>
      <c r="B56" s="8"/>
      <c r="C56" s="19">
        <v>3223</v>
      </c>
      <c r="D56" s="20"/>
      <c r="E56" s="128" t="s">
        <v>10</v>
      </c>
      <c r="F56" s="128"/>
      <c r="G56" s="128"/>
      <c r="H56" s="128"/>
      <c r="I56" s="128"/>
      <c r="J56" s="128"/>
      <c r="K56" s="14">
        <f t="shared" si="0"/>
        <v>100000</v>
      </c>
      <c r="L56" s="14"/>
      <c r="M56" s="14"/>
    </row>
    <row r="57" spans="1:13" ht="12.75" customHeight="1" x14ac:dyDescent="0.25">
      <c r="A57" s="8"/>
      <c r="B57" s="8"/>
      <c r="C57" s="19">
        <v>3224</v>
      </c>
      <c r="D57" s="20"/>
      <c r="E57" s="128" t="s">
        <v>11</v>
      </c>
      <c r="F57" s="128"/>
      <c r="G57" s="128"/>
      <c r="H57" s="128"/>
      <c r="I57" s="128"/>
      <c r="J57" s="128"/>
      <c r="K57" s="14">
        <v>5000</v>
      </c>
      <c r="L57" s="14"/>
      <c r="M57" s="14"/>
    </row>
    <row r="58" spans="1:13" ht="12.75" customHeight="1" x14ac:dyDescent="0.25">
      <c r="A58" s="8"/>
      <c r="B58" s="8"/>
      <c r="C58" s="19">
        <v>3225</v>
      </c>
      <c r="D58" s="20"/>
      <c r="E58" s="128" t="s">
        <v>27</v>
      </c>
      <c r="F58" s="128"/>
      <c r="G58" s="128"/>
      <c r="H58" s="128"/>
      <c r="I58" s="128"/>
      <c r="J58" s="128"/>
      <c r="K58" s="14">
        <v>15000</v>
      </c>
      <c r="L58" s="14"/>
      <c r="M58" s="14"/>
    </row>
    <row r="59" spans="1:13" ht="12.75" customHeight="1" x14ac:dyDescent="0.25">
      <c r="A59" s="8"/>
      <c r="B59" s="8"/>
      <c r="C59" s="19">
        <v>3227</v>
      </c>
      <c r="D59" s="20"/>
      <c r="E59" s="128" t="s">
        <v>52</v>
      </c>
      <c r="F59" s="128"/>
      <c r="G59" s="128"/>
      <c r="H59" s="128"/>
      <c r="I59" s="128"/>
      <c r="J59" s="8"/>
      <c r="K59" s="14">
        <f t="shared" si="0"/>
        <v>5000</v>
      </c>
      <c r="L59" s="14"/>
      <c r="M59" s="14"/>
    </row>
    <row r="60" spans="1:13" ht="12.75" customHeight="1" x14ac:dyDescent="0.25">
      <c r="A60" s="8"/>
      <c r="B60" s="8"/>
      <c r="C60" s="19"/>
      <c r="D60" s="8"/>
      <c r="E60" s="128"/>
      <c r="F60" s="128"/>
      <c r="G60" s="128"/>
      <c r="H60" s="128"/>
      <c r="I60" s="128"/>
      <c r="J60" s="8"/>
      <c r="K60" s="14"/>
      <c r="L60" s="8"/>
      <c r="M60" s="14"/>
    </row>
    <row r="61" spans="1:13" ht="12.75" customHeight="1" x14ac:dyDescent="0.25">
      <c r="A61" s="8"/>
      <c r="B61" s="17">
        <v>323</v>
      </c>
      <c r="C61" s="19"/>
      <c r="D61" s="8"/>
      <c r="E61" s="131" t="s">
        <v>13</v>
      </c>
      <c r="F61" s="131"/>
      <c r="G61" s="131"/>
      <c r="H61" s="131"/>
      <c r="I61" s="131"/>
      <c r="J61" s="131"/>
      <c r="K61" s="16">
        <f>SUM(K62:K68)</f>
        <v>60000</v>
      </c>
      <c r="L61" s="16"/>
      <c r="M61" s="16"/>
    </row>
    <row r="62" spans="1:13" ht="12.75" customHeight="1" x14ac:dyDescent="0.25">
      <c r="A62" s="8"/>
      <c r="B62" s="8"/>
      <c r="C62" s="19">
        <v>3231</v>
      </c>
      <c r="D62" s="20"/>
      <c r="E62" s="128" t="s">
        <v>32</v>
      </c>
      <c r="F62" s="128"/>
      <c r="G62" s="128"/>
      <c r="H62" s="128"/>
      <c r="I62" s="128"/>
      <c r="J62" s="128"/>
      <c r="K62" s="14">
        <f>K139</f>
        <v>8000</v>
      </c>
      <c r="L62" s="14"/>
      <c r="M62" s="14"/>
    </row>
    <row r="63" spans="1:13" ht="12.75" customHeight="1" x14ac:dyDescent="0.25">
      <c r="A63" s="8"/>
      <c r="B63" s="8"/>
      <c r="C63" s="19">
        <v>3232</v>
      </c>
      <c r="D63" s="20"/>
      <c r="E63" s="128" t="s">
        <v>15</v>
      </c>
      <c r="F63" s="128"/>
      <c r="G63" s="128"/>
      <c r="H63" s="128"/>
      <c r="I63" s="128"/>
      <c r="J63" s="128"/>
      <c r="K63" s="14">
        <f t="shared" ref="K63:K68" si="1">K140</f>
        <v>5000</v>
      </c>
      <c r="L63" s="14"/>
      <c r="M63" s="14"/>
    </row>
    <row r="64" spans="1:13" ht="12.75" customHeight="1" x14ac:dyDescent="0.25">
      <c r="A64" s="8"/>
      <c r="B64" s="8"/>
      <c r="C64" s="19">
        <v>3234</v>
      </c>
      <c r="D64" s="20"/>
      <c r="E64" s="128" t="s">
        <v>16</v>
      </c>
      <c r="F64" s="128"/>
      <c r="G64" s="128"/>
      <c r="H64" s="128"/>
      <c r="I64" s="128"/>
      <c r="J64" s="128"/>
      <c r="K64" s="14">
        <f t="shared" si="1"/>
        <v>12000</v>
      </c>
      <c r="L64" s="14"/>
      <c r="M64" s="14"/>
    </row>
    <row r="65" spans="1:13" ht="12.75" customHeight="1" x14ac:dyDescent="0.25">
      <c r="A65" s="8"/>
      <c r="B65" s="8"/>
      <c r="C65" s="19">
        <v>3236</v>
      </c>
      <c r="D65" s="20"/>
      <c r="E65" s="128" t="s">
        <v>71</v>
      </c>
      <c r="F65" s="128"/>
      <c r="G65" s="128"/>
      <c r="H65" s="128"/>
      <c r="I65" s="128"/>
      <c r="J65" s="128"/>
      <c r="K65" s="14">
        <f t="shared" si="1"/>
        <v>5000</v>
      </c>
      <c r="L65" s="14"/>
      <c r="M65" s="14"/>
    </row>
    <row r="66" spans="1:13" ht="12.75" customHeight="1" x14ac:dyDescent="0.25">
      <c r="A66" s="8"/>
      <c r="B66" s="8"/>
      <c r="C66" s="19">
        <v>3237</v>
      </c>
      <c r="D66" s="20"/>
      <c r="E66" s="128" t="s">
        <v>17</v>
      </c>
      <c r="F66" s="128"/>
      <c r="G66" s="128"/>
      <c r="H66" s="128"/>
      <c r="I66" s="128"/>
      <c r="J66" s="128"/>
      <c r="K66" s="14">
        <f t="shared" si="1"/>
        <v>10000</v>
      </c>
      <c r="L66" s="14"/>
      <c r="M66" s="14"/>
    </row>
    <row r="67" spans="1:13" ht="12.75" customHeight="1" x14ac:dyDescent="0.25">
      <c r="A67" s="8"/>
      <c r="B67" s="8"/>
      <c r="C67" s="19">
        <v>3238</v>
      </c>
      <c r="D67" s="20"/>
      <c r="E67" s="128" t="s">
        <v>92</v>
      </c>
      <c r="F67" s="132"/>
      <c r="G67" s="132"/>
      <c r="H67" s="132"/>
      <c r="I67" s="132"/>
      <c r="J67" s="19"/>
      <c r="K67" s="14">
        <f t="shared" si="1"/>
        <v>7000</v>
      </c>
      <c r="L67" s="14"/>
      <c r="M67" s="14"/>
    </row>
    <row r="68" spans="1:13" ht="12.75" customHeight="1" x14ac:dyDescent="0.25">
      <c r="A68" s="8"/>
      <c r="B68" s="8"/>
      <c r="C68" s="19">
        <v>3239</v>
      </c>
      <c r="D68" s="20"/>
      <c r="E68" s="128" t="s">
        <v>18</v>
      </c>
      <c r="F68" s="128"/>
      <c r="G68" s="128"/>
      <c r="H68" s="128"/>
      <c r="I68" s="128"/>
      <c r="J68" s="128"/>
      <c r="K68" s="14">
        <f t="shared" si="1"/>
        <v>13000</v>
      </c>
      <c r="L68" s="14"/>
      <c r="M68" s="14"/>
    </row>
    <row r="69" spans="1:13" ht="12.75" customHeight="1" x14ac:dyDescent="0.25">
      <c r="A69" s="8"/>
      <c r="B69" s="8"/>
      <c r="C69" s="19"/>
      <c r="D69" s="20"/>
      <c r="E69" s="128"/>
      <c r="F69" s="128"/>
      <c r="G69" s="128"/>
      <c r="H69" s="128"/>
      <c r="I69" s="128"/>
      <c r="J69" s="8"/>
      <c r="K69" s="14"/>
      <c r="L69" s="8"/>
      <c r="M69" s="14"/>
    </row>
    <row r="70" spans="1:13" ht="12.75" customHeight="1" x14ac:dyDescent="0.25">
      <c r="A70" s="8"/>
      <c r="B70" s="17">
        <v>329</v>
      </c>
      <c r="C70" s="8"/>
      <c r="D70" s="8"/>
      <c r="E70" s="131" t="s">
        <v>19</v>
      </c>
      <c r="F70" s="131"/>
      <c r="G70" s="131"/>
      <c r="H70" s="131"/>
      <c r="I70" s="131"/>
      <c r="J70" s="131"/>
      <c r="K70" s="16">
        <f>SUM(K71:K74)</f>
        <v>20000</v>
      </c>
      <c r="L70" s="16"/>
      <c r="M70" s="16"/>
    </row>
    <row r="71" spans="1:13" ht="12.75" customHeight="1" x14ac:dyDescent="0.25">
      <c r="A71" s="8"/>
      <c r="B71" s="17"/>
      <c r="C71" s="19">
        <v>3291</v>
      </c>
      <c r="D71" s="8"/>
      <c r="E71" s="125" t="s">
        <v>87</v>
      </c>
      <c r="F71" s="129"/>
      <c r="G71" s="129"/>
      <c r="H71" s="129"/>
      <c r="I71" s="129"/>
      <c r="J71" s="89"/>
      <c r="K71" s="14">
        <f>K148</f>
        <v>7000</v>
      </c>
      <c r="L71" s="14"/>
      <c r="M71" s="14"/>
    </row>
    <row r="72" spans="1:13" ht="12.75" customHeight="1" x14ac:dyDescent="0.25">
      <c r="A72" s="8"/>
      <c r="B72" s="17"/>
      <c r="C72" s="19">
        <v>3292</v>
      </c>
      <c r="D72" s="8"/>
      <c r="E72" s="128" t="s">
        <v>81</v>
      </c>
      <c r="F72" s="128"/>
      <c r="G72" s="128"/>
      <c r="H72" s="128"/>
      <c r="I72" s="128"/>
      <c r="J72" s="11"/>
      <c r="K72" s="14">
        <f>K149</f>
        <v>7000</v>
      </c>
      <c r="L72" s="14"/>
      <c r="M72" s="14"/>
    </row>
    <row r="73" spans="1:13" ht="12.75" customHeight="1" x14ac:dyDescent="0.25">
      <c r="A73" s="8"/>
      <c r="B73" s="8"/>
      <c r="C73" s="19">
        <v>3293</v>
      </c>
      <c r="D73" s="20"/>
      <c r="E73" s="128" t="s">
        <v>20</v>
      </c>
      <c r="F73" s="128"/>
      <c r="G73" s="128"/>
      <c r="H73" s="128"/>
      <c r="I73" s="128"/>
      <c r="J73" s="128"/>
      <c r="K73" s="14">
        <f>K150</f>
        <v>2000</v>
      </c>
      <c r="L73" s="14"/>
      <c r="M73" s="14"/>
    </row>
    <row r="74" spans="1:13" ht="12.75" customHeight="1" x14ac:dyDescent="0.25">
      <c r="A74" s="8"/>
      <c r="B74" s="8"/>
      <c r="C74" s="19">
        <v>3299</v>
      </c>
      <c r="D74" s="20"/>
      <c r="E74" s="128" t="s">
        <v>19</v>
      </c>
      <c r="F74" s="128"/>
      <c r="G74" s="128"/>
      <c r="H74" s="128"/>
      <c r="I74" s="128"/>
      <c r="J74" s="128"/>
      <c r="K74" s="14">
        <f>K151</f>
        <v>4000</v>
      </c>
      <c r="L74" s="14"/>
      <c r="M74" s="14"/>
    </row>
    <row r="75" spans="1:13" ht="12.75" customHeight="1" x14ac:dyDescent="0.25">
      <c r="A75" s="8"/>
      <c r="B75" s="8"/>
      <c r="C75" s="19"/>
      <c r="D75" s="8"/>
      <c r="E75" s="128"/>
      <c r="F75" s="128"/>
      <c r="G75" s="128"/>
      <c r="H75" s="128"/>
      <c r="I75" s="128"/>
      <c r="J75" s="8"/>
      <c r="K75" s="14"/>
      <c r="M75" s="96"/>
    </row>
    <row r="76" spans="1:13" ht="12.75" customHeight="1" x14ac:dyDescent="0.25">
      <c r="A76" s="12">
        <v>34</v>
      </c>
      <c r="B76" s="13"/>
      <c r="C76" s="22"/>
      <c r="D76" s="13"/>
      <c r="E76" s="146" t="s">
        <v>21</v>
      </c>
      <c r="F76" s="146"/>
      <c r="G76" s="146"/>
      <c r="H76" s="146"/>
      <c r="I76" s="146"/>
      <c r="J76" s="146"/>
      <c r="K76" s="18">
        <f>K78</f>
        <v>4100</v>
      </c>
      <c r="L76" s="18">
        <f>L153</f>
        <v>5000</v>
      </c>
      <c r="M76" s="18">
        <f>M153</f>
        <v>5000</v>
      </c>
    </row>
    <row r="77" spans="1:13" ht="12.75" customHeight="1" x14ac:dyDescent="0.25">
      <c r="A77" s="8"/>
      <c r="B77" s="8"/>
      <c r="C77" s="19"/>
      <c r="D77" s="8"/>
      <c r="E77" s="128"/>
      <c r="F77" s="128"/>
      <c r="G77" s="128"/>
      <c r="H77" s="128"/>
      <c r="I77" s="128"/>
      <c r="J77" s="8"/>
      <c r="K77" s="14"/>
      <c r="M77" s="96"/>
    </row>
    <row r="78" spans="1:13" ht="12.75" customHeight="1" x14ac:dyDescent="0.25">
      <c r="A78" s="8"/>
      <c r="B78" s="11">
        <v>343</v>
      </c>
      <c r="C78" s="19"/>
      <c r="D78" s="8"/>
      <c r="E78" s="131" t="s">
        <v>24</v>
      </c>
      <c r="F78" s="131"/>
      <c r="G78" s="131"/>
      <c r="H78" s="131"/>
      <c r="I78" s="131"/>
      <c r="J78" s="11"/>
      <c r="K78" s="16">
        <f>SUM(K79+K80)</f>
        <v>4100</v>
      </c>
      <c r="L78" s="16"/>
      <c r="M78" s="16"/>
    </row>
    <row r="79" spans="1:13" ht="12.75" customHeight="1" x14ac:dyDescent="0.25">
      <c r="A79" s="8"/>
      <c r="B79" s="8"/>
      <c r="C79" s="19">
        <v>3431</v>
      </c>
      <c r="D79" s="20"/>
      <c r="E79" s="128" t="s">
        <v>23</v>
      </c>
      <c r="F79" s="128"/>
      <c r="G79" s="128"/>
      <c r="H79" s="128"/>
      <c r="I79" s="128"/>
      <c r="J79" s="128"/>
      <c r="K79" s="14">
        <f>K156</f>
        <v>4000</v>
      </c>
      <c r="L79" s="14"/>
      <c r="M79" s="14"/>
    </row>
    <row r="80" spans="1:13" ht="12.75" customHeight="1" x14ac:dyDescent="0.25">
      <c r="A80" s="8"/>
      <c r="B80" s="8"/>
      <c r="C80" s="19">
        <v>3434</v>
      </c>
      <c r="D80" s="20"/>
      <c r="E80" s="128" t="s">
        <v>55</v>
      </c>
      <c r="F80" s="128"/>
      <c r="G80" s="128"/>
      <c r="H80" s="128"/>
      <c r="I80" s="128"/>
      <c r="J80" s="8"/>
      <c r="K80" s="14">
        <f>K157</f>
        <v>100</v>
      </c>
      <c r="L80" s="14"/>
      <c r="M80" s="14"/>
    </row>
    <row r="81" spans="1:13" ht="12.75" customHeight="1" x14ac:dyDescent="0.25">
      <c r="A81" s="8"/>
      <c r="B81" s="8"/>
      <c r="C81" s="19"/>
      <c r="D81" s="20"/>
      <c r="E81" s="109"/>
      <c r="F81" s="109"/>
      <c r="G81" s="109"/>
      <c r="H81" s="109"/>
      <c r="I81" s="109"/>
      <c r="J81" s="8"/>
      <c r="K81" s="14"/>
      <c r="L81" s="8"/>
      <c r="M81" s="14"/>
    </row>
    <row r="82" spans="1:13" ht="12.75" customHeight="1" x14ac:dyDescent="0.25">
      <c r="A82" s="43">
        <v>4</v>
      </c>
      <c r="B82" s="43"/>
      <c r="C82" s="43"/>
      <c r="D82" s="43"/>
      <c r="E82" s="134" t="s">
        <v>77</v>
      </c>
      <c r="F82" s="134"/>
      <c r="G82" s="134"/>
      <c r="H82" s="134"/>
      <c r="I82" s="134"/>
      <c r="J82" s="134"/>
      <c r="K82" s="44">
        <f>SUM(K84)</f>
        <v>57000</v>
      </c>
      <c r="L82" s="44">
        <f>SUM(L84)</f>
        <v>75000</v>
      </c>
      <c r="M82" s="44">
        <f>SUM(M84)</f>
        <v>75000</v>
      </c>
    </row>
    <row r="83" spans="1:13" ht="12.75" customHeight="1" x14ac:dyDescent="0.25">
      <c r="A83" s="17"/>
      <c r="B83" s="8"/>
      <c r="C83" s="8"/>
      <c r="D83" s="8"/>
      <c r="E83" s="128"/>
      <c r="F83" s="128"/>
      <c r="G83" s="128"/>
      <c r="H83" s="128"/>
      <c r="I83" s="128"/>
      <c r="J83" s="8"/>
      <c r="K83" s="14"/>
      <c r="L83" s="14"/>
      <c r="M83" s="14"/>
    </row>
    <row r="84" spans="1:13" ht="12.75" customHeight="1" x14ac:dyDescent="0.25">
      <c r="A84" s="12">
        <v>42</v>
      </c>
      <c r="B84" s="13" t="s">
        <v>1</v>
      </c>
      <c r="C84" s="13"/>
      <c r="D84" s="13"/>
      <c r="E84" s="140" t="s">
        <v>78</v>
      </c>
      <c r="F84" s="140"/>
      <c r="G84" s="140"/>
      <c r="H84" s="140"/>
      <c r="I84" s="140"/>
      <c r="J84" s="140"/>
      <c r="K84" s="18">
        <f>K86</f>
        <v>57000</v>
      </c>
      <c r="L84" s="18">
        <f>L161</f>
        <v>75000</v>
      </c>
      <c r="M84" s="18">
        <f>M161</f>
        <v>75000</v>
      </c>
    </row>
    <row r="85" spans="1:13" ht="12.75" customHeight="1" x14ac:dyDescent="0.25">
      <c r="A85" s="8"/>
      <c r="B85" s="8"/>
      <c r="C85" s="8"/>
      <c r="D85" s="8"/>
      <c r="E85" s="128"/>
      <c r="F85" s="128"/>
      <c r="G85" s="128"/>
      <c r="H85" s="128"/>
      <c r="I85" s="128"/>
      <c r="J85" s="8"/>
      <c r="K85" s="14"/>
      <c r="L85" s="14"/>
      <c r="M85" s="14"/>
    </row>
    <row r="86" spans="1:13" ht="12.75" customHeight="1" x14ac:dyDescent="0.25">
      <c r="A86" s="8"/>
      <c r="B86" s="17">
        <v>422</v>
      </c>
      <c r="C86" s="8"/>
      <c r="D86" s="8"/>
      <c r="E86" s="131" t="s">
        <v>79</v>
      </c>
      <c r="F86" s="131"/>
      <c r="G86" s="131"/>
      <c r="H86" s="131"/>
      <c r="I86" s="131"/>
      <c r="J86" s="8"/>
      <c r="K86" s="16">
        <f>SUM(K87+K88+K89+K90)</f>
        <v>57000</v>
      </c>
      <c r="L86" s="16"/>
      <c r="M86" s="16"/>
    </row>
    <row r="87" spans="1:13" ht="12.75" customHeight="1" x14ac:dyDescent="0.25">
      <c r="A87" s="8"/>
      <c r="B87" s="8"/>
      <c r="C87" s="19">
        <v>4221</v>
      </c>
      <c r="D87" s="20"/>
      <c r="E87" s="128" t="s">
        <v>86</v>
      </c>
      <c r="F87" s="128"/>
      <c r="G87" s="128"/>
      <c r="H87" s="128"/>
      <c r="I87" s="128"/>
      <c r="J87" s="128"/>
      <c r="K87" s="14">
        <f>K164</f>
        <v>7000</v>
      </c>
      <c r="L87" s="14"/>
      <c r="M87" s="14"/>
    </row>
    <row r="88" spans="1:13" ht="12.75" customHeight="1" x14ac:dyDescent="0.25">
      <c r="A88" s="8"/>
      <c r="B88" s="8"/>
      <c r="C88" s="19">
        <v>4227</v>
      </c>
      <c r="D88" s="8"/>
      <c r="E88" s="128" t="s">
        <v>90</v>
      </c>
      <c r="F88" s="128"/>
      <c r="G88" s="128"/>
      <c r="H88" s="128"/>
      <c r="I88" s="128"/>
      <c r="J88" s="8"/>
      <c r="K88" s="14">
        <f>K165</f>
        <v>15000</v>
      </c>
      <c r="L88" s="14"/>
      <c r="M88" s="14"/>
    </row>
    <row r="89" spans="1:13" ht="12.75" customHeight="1" x14ac:dyDescent="0.25">
      <c r="A89" s="8"/>
      <c r="B89" s="8"/>
      <c r="C89" s="19">
        <v>4223</v>
      </c>
      <c r="D89" s="8"/>
      <c r="E89" t="s">
        <v>108</v>
      </c>
      <c r="F89" s="19"/>
      <c r="G89" s="19"/>
      <c r="H89" s="19"/>
      <c r="I89" s="19"/>
      <c r="J89" s="8"/>
      <c r="K89" s="14">
        <f>K166</f>
        <v>15000</v>
      </c>
      <c r="L89" s="8"/>
      <c r="M89" s="14"/>
    </row>
    <row r="90" spans="1:13" ht="12.75" customHeight="1" x14ac:dyDescent="0.25">
      <c r="A90" s="8"/>
      <c r="B90" s="17"/>
      <c r="C90" s="19">
        <v>4225</v>
      </c>
      <c r="D90" s="8"/>
      <c r="E90" s="105" t="s">
        <v>109</v>
      </c>
      <c r="F90" s="158"/>
      <c r="G90" s="158"/>
      <c r="H90" s="158"/>
      <c r="I90" s="158"/>
      <c r="J90" s="158"/>
      <c r="K90" s="14">
        <f>K167</f>
        <v>20000</v>
      </c>
      <c r="M90" s="96"/>
    </row>
    <row r="91" spans="1:13" ht="12.75" customHeight="1" x14ac:dyDescent="0.25">
      <c r="A91" s="60"/>
      <c r="B91" s="60"/>
      <c r="C91" s="73"/>
      <c r="D91" s="60"/>
      <c r="E91" s="73"/>
      <c r="F91" s="73"/>
      <c r="G91" s="73"/>
      <c r="H91" s="73"/>
      <c r="I91" s="73"/>
      <c r="J91" s="61"/>
      <c r="K91" s="75"/>
      <c r="L91" s="94"/>
      <c r="M91" s="95"/>
    </row>
    <row r="92" spans="1:13" ht="12.75" customHeight="1" x14ac:dyDescent="0.25">
      <c r="A92" s="60"/>
      <c r="B92" s="60"/>
      <c r="C92" s="73"/>
      <c r="D92" s="60"/>
      <c r="E92" s="73"/>
      <c r="F92" s="73"/>
      <c r="G92" s="73"/>
      <c r="H92" s="73"/>
      <c r="I92" s="73"/>
      <c r="J92" s="61"/>
      <c r="K92" s="75"/>
      <c r="L92" s="59"/>
      <c r="M92" s="59"/>
    </row>
    <row r="93" spans="1:13" ht="12.75" customHeight="1" x14ac:dyDescent="0.25">
      <c r="A93" s="60"/>
      <c r="B93" s="60"/>
      <c r="C93" s="73"/>
      <c r="D93" s="60"/>
      <c r="E93" s="73"/>
      <c r="F93" s="73"/>
      <c r="G93" s="73"/>
      <c r="H93" s="73"/>
      <c r="I93" s="73"/>
      <c r="J93" s="61"/>
      <c r="K93" s="75"/>
      <c r="L93" s="59"/>
      <c r="M93" s="59"/>
    </row>
    <row r="94" spans="1:13" ht="12.75" customHeight="1" x14ac:dyDescent="0.25">
      <c r="A94" s="131" t="s">
        <v>53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ht="12.75" customHeight="1" x14ac:dyDescent="0.2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ht="12.75" customHeight="1" x14ac:dyDescent="0.25">
      <c r="A96" s="109" t="s">
        <v>101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</row>
    <row r="97" spans="1:13" ht="12.75" customHeight="1" x14ac:dyDescent="0.25">
      <c r="A97" s="131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</row>
    <row r="98" spans="1:13" ht="12.75" customHeight="1" x14ac:dyDescent="0.25">
      <c r="A98" s="128" t="s">
        <v>114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</row>
    <row r="99" spans="1:13" ht="12.75" customHeight="1" x14ac:dyDescent="0.25">
      <c r="A99" s="128" t="s">
        <v>102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</row>
    <row r="100" spans="1:13" ht="12.75" customHeight="1" x14ac:dyDescent="0.25">
      <c r="A100" s="90"/>
      <c r="B100" s="24"/>
      <c r="C100" s="24"/>
      <c r="D100" s="24"/>
      <c r="E100" s="24"/>
      <c r="F100" s="24"/>
      <c r="G100" s="24"/>
      <c r="H100" s="24"/>
      <c r="I100" s="24"/>
      <c r="J100" s="24"/>
      <c r="K100" s="25"/>
    </row>
    <row r="101" spans="1:13" ht="12.75" customHeight="1" x14ac:dyDescent="0.25">
      <c r="A101" s="7"/>
      <c r="B101" s="1"/>
      <c r="C101" s="136" t="s">
        <v>88</v>
      </c>
      <c r="D101" s="136"/>
      <c r="E101" s="137"/>
      <c r="F101" s="137"/>
      <c r="G101" s="137"/>
      <c r="H101" s="137"/>
      <c r="I101" s="137"/>
      <c r="J101" s="3"/>
      <c r="K101" s="6">
        <f>K103</f>
        <v>2030100</v>
      </c>
      <c r="L101" s="6">
        <f>L103</f>
        <v>2110100</v>
      </c>
      <c r="M101" s="6">
        <f>M103</f>
        <v>2110100</v>
      </c>
    </row>
    <row r="102" spans="1:13" ht="12.75" customHeight="1" x14ac:dyDescent="0.25">
      <c r="A102" s="24"/>
      <c r="B102" s="23"/>
      <c r="C102" s="24"/>
      <c r="D102" s="24"/>
      <c r="E102" s="24"/>
      <c r="F102" s="24"/>
      <c r="G102" s="24"/>
      <c r="H102" s="24"/>
      <c r="I102" s="24"/>
      <c r="J102" s="24"/>
      <c r="K102" s="39"/>
      <c r="L102" s="39"/>
      <c r="M102" s="39"/>
    </row>
    <row r="103" spans="1:13" ht="12.75" customHeight="1" x14ac:dyDescent="0.25">
      <c r="A103" s="91"/>
      <c r="B103" s="135" t="s">
        <v>113</v>
      </c>
      <c r="C103" s="135"/>
      <c r="D103" s="135"/>
      <c r="E103" s="135"/>
      <c r="F103" s="135"/>
      <c r="G103" s="135"/>
      <c r="H103" s="135"/>
      <c r="I103" s="135"/>
      <c r="J103" s="91"/>
      <c r="K103" s="92">
        <f>SUM(K105)</f>
        <v>2030100</v>
      </c>
      <c r="L103" s="92">
        <f>SUM(L105)</f>
        <v>2110100</v>
      </c>
      <c r="M103" s="92">
        <f>SUM(M105)</f>
        <v>2110100</v>
      </c>
    </row>
    <row r="104" spans="1:13" ht="12.75" customHeight="1" x14ac:dyDescent="0.25">
      <c r="A104" s="86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</row>
    <row r="105" spans="1:13" ht="12.75" customHeight="1" x14ac:dyDescent="0.25">
      <c r="A105" s="40"/>
      <c r="B105" s="156" t="s">
        <v>33</v>
      </c>
      <c r="C105" s="157"/>
      <c r="D105" s="157"/>
      <c r="E105" s="126" t="s">
        <v>66</v>
      </c>
      <c r="F105" s="118"/>
      <c r="G105" s="118"/>
      <c r="H105" s="118"/>
      <c r="I105" s="118"/>
      <c r="J105" s="23"/>
      <c r="K105" s="28">
        <f>SUM(K107)</f>
        <v>2030100</v>
      </c>
      <c r="L105" s="28">
        <f>SUM(L107)</f>
        <v>2110100</v>
      </c>
      <c r="M105" s="28">
        <f>SUM(M107)</f>
        <v>2110100</v>
      </c>
    </row>
    <row r="106" spans="1:13" ht="12.75" customHeight="1" x14ac:dyDescent="0.25">
      <c r="A106" s="24"/>
      <c r="B106" s="130"/>
      <c r="C106" s="131"/>
      <c r="D106" s="131"/>
      <c r="E106" s="132"/>
      <c r="F106" s="132"/>
      <c r="G106" s="132"/>
      <c r="H106" s="132"/>
      <c r="I106" s="132"/>
      <c r="J106" s="24"/>
      <c r="K106" s="25"/>
      <c r="L106" s="25"/>
      <c r="M106" s="25"/>
    </row>
    <row r="107" spans="1:13" ht="12.75" customHeight="1" x14ac:dyDescent="0.25">
      <c r="A107" s="24"/>
      <c r="B107" s="161" t="s">
        <v>34</v>
      </c>
      <c r="C107" s="162"/>
      <c r="D107" s="162"/>
      <c r="E107" s="29" t="s">
        <v>82</v>
      </c>
      <c r="F107" s="159" t="s">
        <v>62</v>
      </c>
      <c r="G107" s="118"/>
      <c r="H107" s="118"/>
      <c r="I107" s="118"/>
      <c r="J107" s="30"/>
      <c r="K107" s="31">
        <f>SUM(K108+K121)</f>
        <v>2030100</v>
      </c>
      <c r="L107" s="31">
        <f>SUM(L108+L121)</f>
        <v>2110100</v>
      </c>
      <c r="M107" s="31">
        <f>SUM(M108+M121)</f>
        <v>2110100</v>
      </c>
    </row>
    <row r="108" spans="1:13" ht="12.75" customHeight="1" x14ac:dyDescent="0.25">
      <c r="A108" s="24"/>
      <c r="B108" s="130" t="s">
        <v>35</v>
      </c>
      <c r="C108" s="131"/>
      <c r="D108" s="131"/>
      <c r="E108" s="32" t="s">
        <v>83</v>
      </c>
      <c r="F108" s="160" t="s">
        <v>65</v>
      </c>
      <c r="G108" s="118"/>
      <c r="H108" s="118"/>
      <c r="I108" s="118"/>
      <c r="J108" s="24"/>
      <c r="K108" s="25">
        <f>K110</f>
        <v>1333000</v>
      </c>
      <c r="L108" s="25">
        <f>L110</f>
        <v>1280100</v>
      </c>
      <c r="M108" s="25">
        <f>M110</f>
        <v>1280100</v>
      </c>
    </row>
    <row r="109" spans="1:13" ht="12.75" customHeight="1" x14ac:dyDescent="0.25">
      <c r="A109" s="24"/>
      <c r="B109" s="23" t="s">
        <v>36</v>
      </c>
      <c r="C109" s="24"/>
      <c r="D109" s="24"/>
      <c r="E109" s="159" t="s">
        <v>93</v>
      </c>
      <c r="F109" s="118"/>
      <c r="G109" s="118"/>
      <c r="H109" s="118"/>
      <c r="I109" s="118"/>
      <c r="J109" s="24"/>
      <c r="K109" s="25"/>
      <c r="L109" s="8"/>
      <c r="M109" s="14"/>
    </row>
    <row r="110" spans="1:13" ht="12.75" customHeight="1" x14ac:dyDescent="0.25">
      <c r="A110" s="33">
        <v>31</v>
      </c>
      <c r="B110" s="34" t="s">
        <v>1</v>
      </c>
      <c r="C110" s="34"/>
      <c r="D110" s="34"/>
      <c r="E110" s="133" t="s">
        <v>2</v>
      </c>
      <c r="F110" s="133"/>
      <c r="G110" s="133"/>
      <c r="H110" s="133"/>
      <c r="I110" s="133"/>
      <c r="J110" s="34"/>
      <c r="K110" s="35">
        <f>K112+K115+K118</f>
        <v>1333000</v>
      </c>
      <c r="L110" s="35">
        <v>1280100</v>
      </c>
      <c r="M110" s="35">
        <v>1280100</v>
      </c>
    </row>
    <row r="111" spans="1:13" ht="12.75" customHeight="1" x14ac:dyDescent="0.25">
      <c r="A111" s="36"/>
      <c r="B111" s="24"/>
      <c r="C111" s="24"/>
      <c r="D111" s="24"/>
      <c r="E111" s="125"/>
      <c r="F111" s="125"/>
      <c r="G111" s="125"/>
      <c r="H111" s="125"/>
      <c r="I111" s="125"/>
      <c r="J111" s="24"/>
      <c r="K111" s="25"/>
      <c r="L111" s="25"/>
      <c r="M111" s="25"/>
    </row>
    <row r="112" spans="1:13" ht="12.75" customHeight="1" x14ac:dyDescent="0.25">
      <c r="A112" s="24"/>
      <c r="B112" s="23">
        <v>311</v>
      </c>
      <c r="C112" s="41"/>
      <c r="D112" s="24"/>
      <c r="E112" s="130" t="s">
        <v>37</v>
      </c>
      <c r="F112" s="130"/>
      <c r="G112" s="130"/>
      <c r="H112" s="130"/>
      <c r="I112" s="130"/>
      <c r="J112" s="24"/>
      <c r="K112" s="28">
        <f>K113</f>
        <v>1128000</v>
      </c>
      <c r="L112" s="28"/>
      <c r="M112" s="28"/>
    </row>
    <row r="113" spans="1:13" ht="12.75" customHeight="1" x14ac:dyDescent="0.25">
      <c r="A113" s="24"/>
      <c r="B113" s="24"/>
      <c r="C113" s="41">
        <v>3111</v>
      </c>
      <c r="D113" s="37" t="s">
        <v>67</v>
      </c>
      <c r="E113" s="125" t="s">
        <v>38</v>
      </c>
      <c r="F113" s="125"/>
      <c r="G113" s="125"/>
      <c r="H113" s="125"/>
      <c r="I113" s="125"/>
      <c r="J113" s="24"/>
      <c r="K113" s="14">
        <v>1128000</v>
      </c>
      <c r="L113" s="14"/>
      <c r="M113" s="14"/>
    </row>
    <row r="114" spans="1:13" ht="12.75" customHeight="1" x14ac:dyDescent="0.25">
      <c r="A114" s="24"/>
      <c r="B114" s="24"/>
      <c r="C114" s="41"/>
      <c r="D114" s="37"/>
      <c r="E114" s="125"/>
      <c r="F114" s="125"/>
      <c r="G114" s="125"/>
      <c r="H114" s="125"/>
      <c r="I114" s="125"/>
      <c r="J114" s="24"/>
      <c r="K114" s="25"/>
      <c r="L114" s="8"/>
      <c r="M114" s="14"/>
    </row>
    <row r="115" spans="1:13" ht="12.75" customHeight="1" x14ac:dyDescent="0.25">
      <c r="A115" s="24"/>
      <c r="B115" s="23">
        <v>312</v>
      </c>
      <c r="C115" s="41"/>
      <c r="D115" s="37"/>
      <c r="E115" s="130" t="s">
        <v>3</v>
      </c>
      <c r="F115" s="130"/>
      <c r="G115" s="130"/>
      <c r="H115" s="130"/>
      <c r="I115" s="130"/>
      <c r="J115" s="24"/>
      <c r="K115" s="28">
        <f>K116</f>
        <v>40000</v>
      </c>
      <c r="L115" s="28"/>
      <c r="M115" s="28"/>
    </row>
    <row r="116" spans="1:13" ht="12.75" customHeight="1" x14ac:dyDescent="0.25">
      <c r="A116" s="24"/>
      <c r="B116" s="24"/>
      <c r="C116" s="41">
        <v>3121</v>
      </c>
      <c r="D116" s="37" t="s">
        <v>67</v>
      </c>
      <c r="E116" s="125" t="s">
        <v>3</v>
      </c>
      <c r="F116" s="125"/>
      <c r="G116" s="125"/>
      <c r="H116" s="125"/>
      <c r="I116" s="125"/>
      <c r="J116" s="24"/>
      <c r="K116" s="14">
        <v>40000</v>
      </c>
      <c r="L116" s="14"/>
      <c r="M116" s="14"/>
    </row>
    <row r="117" spans="1:13" ht="12.75" customHeight="1" x14ac:dyDescent="0.25">
      <c r="A117" s="24"/>
      <c r="B117" s="24"/>
      <c r="C117" s="41"/>
      <c r="D117" s="37"/>
      <c r="E117" s="125"/>
      <c r="F117" s="125"/>
      <c r="G117" s="125"/>
      <c r="H117" s="125"/>
      <c r="I117" s="125"/>
      <c r="J117" s="24"/>
      <c r="K117" s="25"/>
      <c r="L117" s="8"/>
      <c r="M117" s="14"/>
    </row>
    <row r="118" spans="1:13" ht="12.75" customHeight="1" x14ac:dyDescent="0.25">
      <c r="A118" s="24"/>
      <c r="B118" s="23">
        <v>313</v>
      </c>
      <c r="C118" s="41"/>
      <c r="D118" s="37"/>
      <c r="E118" s="130" t="s">
        <v>4</v>
      </c>
      <c r="F118" s="130"/>
      <c r="G118" s="130"/>
      <c r="H118" s="130"/>
      <c r="I118" s="130"/>
      <c r="J118" s="24"/>
      <c r="K118" s="27">
        <f>SUM(K119:K119)</f>
        <v>165000</v>
      </c>
      <c r="L118" s="27"/>
      <c r="M118" s="27"/>
    </row>
    <row r="119" spans="1:13" ht="12.75" customHeight="1" x14ac:dyDescent="0.25">
      <c r="A119" s="24"/>
      <c r="B119" s="24"/>
      <c r="C119" s="41">
        <v>3132</v>
      </c>
      <c r="D119" s="37" t="s">
        <v>67</v>
      </c>
      <c r="E119" s="125" t="s">
        <v>29</v>
      </c>
      <c r="F119" s="125"/>
      <c r="G119" s="125"/>
      <c r="H119" s="125"/>
      <c r="I119" s="125"/>
      <c r="J119" s="24"/>
      <c r="K119" s="38">
        <v>165000</v>
      </c>
      <c r="L119" s="14"/>
      <c r="M119" s="14"/>
    </row>
    <row r="120" spans="1:13" ht="12.75" customHeight="1" x14ac:dyDescent="0.25">
      <c r="A120" s="24"/>
      <c r="B120" s="24"/>
      <c r="C120" s="24"/>
      <c r="D120" s="37"/>
      <c r="E120" s="125"/>
      <c r="F120" s="125"/>
      <c r="G120" s="125"/>
      <c r="H120" s="125"/>
      <c r="I120" s="125"/>
      <c r="J120" s="24"/>
      <c r="K120" s="25"/>
      <c r="L120" s="8"/>
      <c r="M120" s="14"/>
    </row>
    <row r="121" spans="1:13" ht="12.75" customHeight="1" x14ac:dyDescent="0.25">
      <c r="A121" s="24"/>
      <c r="B121" s="154" t="s">
        <v>84</v>
      </c>
      <c r="C121" s="118"/>
      <c r="D121" s="118"/>
      <c r="E121" s="118"/>
      <c r="F121" s="118"/>
      <c r="G121" s="118"/>
      <c r="H121" s="118"/>
      <c r="I121" s="118"/>
      <c r="J121" s="24"/>
      <c r="K121" s="25">
        <f>SUM(K123+K153+K159)</f>
        <v>697100</v>
      </c>
      <c r="L121" s="25">
        <f>SUM(L123+L153+L159)</f>
        <v>830000</v>
      </c>
      <c r="M121" s="25">
        <f>SUM(M123+M153+M159)</f>
        <v>830000</v>
      </c>
    </row>
    <row r="122" spans="1:13" ht="12.75" customHeight="1" x14ac:dyDescent="0.25">
      <c r="A122" s="24"/>
      <c r="B122" s="126" t="s">
        <v>94</v>
      </c>
      <c r="C122" s="127"/>
      <c r="D122" s="127"/>
      <c r="E122" s="127"/>
      <c r="F122" s="127"/>
      <c r="G122" s="127"/>
      <c r="H122" s="127"/>
      <c r="I122" s="127"/>
      <c r="J122" s="24"/>
      <c r="K122" s="25"/>
      <c r="L122" s="25"/>
      <c r="M122" s="25"/>
    </row>
    <row r="123" spans="1:13" ht="12.75" customHeight="1" x14ac:dyDescent="0.25">
      <c r="A123" s="33">
        <v>32</v>
      </c>
      <c r="B123" s="34"/>
      <c r="C123" s="34"/>
      <c r="D123" s="34"/>
      <c r="E123" s="133" t="s">
        <v>5</v>
      </c>
      <c r="F123" s="133"/>
      <c r="G123" s="133"/>
      <c r="H123" s="133"/>
      <c r="I123" s="133"/>
      <c r="J123" s="34"/>
      <c r="K123" s="35">
        <f>K125+K130+K138+K147</f>
        <v>636000</v>
      </c>
      <c r="L123" s="35">
        <v>750000</v>
      </c>
      <c r="M123" s="35">
        <v>750000</v>
      </c>
    </row>
    <row r="124" spans="1:13" ht="12.75" customHeight="1" x14ac:dyDescent="0.25">
      <c r="A124" s="36"/>
      <c r="B124" s="24"/>
      <c r="C124" s="24"/>
      <c r="D124" s="24"/>
      <c r="E124" s="125"/>
      <c r="F124" s="125"/>
      <c r="G124" s="125"/>
      <c r="H124" s="125"/>
      <c r="I124" s="125"/>
      <c r="J124" s="24"/>
      <c r="K124" s="25"/>
      <c r="L124" s="25"/>
      <c r="M124" s="25"/>
    </row>
    <row r="125" spans="1:13" ht="12.75" customHeight="1" x14ac:dyDescent="0.25">
      <c r="A125" s="24"/>
      <c r="B125" s="23">
        <v>321</v>
      </c>
      <c r="C125" s="24"/>
      <c r="D125" s="24"/>
      <c r="E125" s="130" t="s">
        <v>6</v>
      </c>
      <c r="F125" s="130"/>
      <c r="G125" s="130"/>
      <c r="H125" s="130"/>
      <c r="I125" s="130"/>
      <c r="J125" s="24"/>
      <c r="K125" s="28">
        <f>SUM(K126:K128)</f>
        <v>91000</v>
      </c>
      <c r="L125" s="28"/>
      <c r="M125" s="28"/>
    </row>
    <row r="126" spans="1:13" ht="12.75" customHeight="1" x14ac:dyDescent="0.25">
      <c r="A126" s="24"/>
      <c r="B126" s="24"/>
      <c r="C126" s="41">
        <v>3211</v>
      </c>
      <c r="D126" s="37" t="s">
        <v>67</v>
      </c>
      <c r="E126" s="125" t="s">
        <v>7</v>
      </c>
      <c r="F126" s="125"/>
      <c r="G126" s="125"/>
      <c r="H126" s="125"/>
      <c r="I126" s="125"/>
      <c r="J126" s="24"/>
      <c r="K126" s="14">
        <v>3000</v>
      </c>
      <c r="L126" s="14"/>
      <c r="M126" s="14"/>
    </row>
    <row r="127" spans="1:13" ht="12.75" customHeight="1" x14ac:dyDescent="0.25">
      <c r="A127" s="24"/>
      <c r="B127" s="24"/>
      <c r="C127" s="41">
        <v>3212</v>
      </c>
      <c r="D127" s="37" t="s">
        <v>67</v>
      </c>
      <c r="E127" s="125" t="s">
        <v>63</v>
      </c>
      <c r="F127" s="125"/>
      <c r="G127" s="125"/>
      <c r="H127" s="125"/>
      <c r="I127" s="125"/>
      <c r="J127" s="24"/>
      <c r="K127" s="14">
        <v>55000</v>
      </c>
      <c r="L127" s="14"/>
      <c r="M127" s="14"/>
    </row>
    <row r="128" spans="1:13" ht="12.75" customHeight="1" x14ac:dyDescent="0.25">
      <c r="A128" s="24"/>
      <c r="B128" s="24"/>
      <c r="C128" s="41">
        <v>3213</v>
      </c>
      <c r="D128" s="37" t="s">
        <v>67</v>
      </c>
      <c r="E128" s="125" t="s">
        <v>8</v>
      </c>
      <c r="F128" s="125"/>
      <c r="G128" s="125"/>
      <c r="H128" s="125"/>
      <c r="I128" s="125"/>
      <c r="J128" s="24"/>
      <c r="K128" s="25">
        <v>33000</v>
      </c>
      <c r="L128" s="14"/>
      <c r="M128" s="14"/>
    </row>
    <row r="129" spans="1:13" ht="12.75" customHeight="1" x14ac:dyDescent="0.25">
      <c r="A129" s="24"/>
      <c r="B129" s="24"/>
      <c r="C129" s="41"/>
      <c r="D129" s="37"/>
      <c r="E129" s="125"/>
      <c r="F129" s="125"/>
      <c r="G129" s="125"/>
      <c r="H129" s="125"/>
      <c r="I129" s="125"/>
      <c r="J129" s="24"/>
      <c r="K129" s="25"/>
      <c r="L129" s="8"/>
      <c r="M129" s="14"/>
    </row>
    <row r="130" spans="1:13" ht="12.75" customHeight="1" x14ac:dyDescent="0.25">
      <c r="A130" s="24"/>
      <c r="B130" s="23">
        <v>322</v>
      </c>
      <c r="C130" s="41"/>
      <c r="D130" s="37"/>
      <c r="E130" s="130" t="s">
        <v>9</v>
      </c>
      <c r="F130" s="130"/>
      <c r="G130" s="130"/>
      <c r="H130" s="130"/>
      <c r="I130" s="130"/>
      <c r="J130" s="24"/>
      <c r="K130" s="28">
        <f>SUM(K131:K136)</f>
        <v>465000</v>
      </c>
      <c r="L130" s="28"/>
      <c r="M130" s="28"/>
    </row>
    <row r="131" spans="1:13" ht="12.75" customHeight="1" x14ac:dyDescent="0.25">
      <c r="A131" s="24"/>
      <c r="B131" s="24"/>
      <c r="C131" s="41">
        <v>3221</v>
      </c>
      <c r="D131" s="37" t="s">
        <v>67</v>
      </c>
      <c r="E131" s="125" t="s">
        <v>28</v>
      </c>
      <c r="F131" s="125"/>
      <c r="G131" s="125"/>
      <c r="H131" s="125"/>
      <c r="I131" s="125"/>
      <c r="J131" s="24"/>
      <c r="K131" s="14">
        <v>60000</v>
      </c>
      <c r="L131" s="14"/>
      <c r="M131" s="14"/>
    </row>
    <row r="132" spans="1:13" ht="12.75" customHeight="1" x14ac:dyDescent="0.25">
      <c r="A132" s="24"/>
      <c r="B132" s="24"/>
      <c r="C132" s="41">
        <v>3222</v>
      </c>
      <c r="D132" s="37" t="s">
        <v>96</v>
      </c>
      <c r="E132" s="125" t="s">
        <v>61</v>
      </c>
      <c r="F132" s="125"/>
      <c r="G132" s="125"/>
      <c r="H132" s="125"/>
      <c r="I132" s="125"/>
      <c r="J132" s="24"/>
      <c r="K132" s="14">
        <v>280000</v>
      </c>
      <c r="L132" s="14"/>
      <c r="M132" s="14"/>
    </row>
    <row r="133" spans="1:13" ht="12.75" customHeight="1" x14ac:dyDescent="0.25">
      <c r="A133" s="24"/>
      <c r="B133" s="24"/>
      <c r="C133" s="41">
        <v>3223</v>
      </c>
      <c r="D133" s="37" t="s">
        <v>67</v>
      </c>
      <c r="E133" s="125" t="s">
        <v>31</v>
      </c>
      <c r="F133" s="125"/>
      <c r="G133" s="125"/>
      <c r="H133" s="125"/>
      <c r="I133" s="125"/>
      <c r="J133" s="24"/>
      <c r="K133" s="25">
        <v>100000</v>
      </c>
      <c r="L133" s="14"/>
      <c r="M133" s="14"/>
    </row>
    <row r="134" spans="1:13" ht="12.75" customHeight="1" x14ac:dyDescent="0.25">
      <c r="A134" s="24"/>
      <c r="B134" s="24"/>
      <c r="C134" s="41">
        <v>3224</v>
      </c>
      <c r="D134" s="37" t="s">
        <v>67</v>
      </c>
      <c r="E134" s="125" t="s">
        <v>69</v>
      </c>
      <c r="F134" s="125"/>
      <c r="G134" s="125"/>
      <c r="H134" s="125"/>
      <c r="I134" s="125"/>
      <c r="J134" s="24"/>
      <c r="K134" s="14">
        <v>15000</v>
      </c>
      <c r="L134" s="14"/>
      <c r="M134" s="14"/>
    </row>
    <row r="135" spans="1:13" ht="12.75" customHeight="1" x14ac:dyDescent="0.25">
      <c r="A135" s="24"/>
      <c r="B135" s="24"/>
      <c r="C135" s="41">
        <v>3225</v>
      </c>
      <c r="D135" s="37" t="s">
        <v>67</v>
      </c>
      <c r="E135" s="125" t="s">
        <v>12</v>
      </c>
      <c r="F135" s="125"/>
      <c r="G135" s="125"/>
      <c r="H135" s="125"/>
      <c r="I135" s="125"/>
      <c r="J135" s="24"/>
      <c r="K135" s="25">
        <v>5000</v>
      </c>
      <c r="L135" s="14"/>
      <c r="M135" s="14"/>
    </row>
    <row r="136" spans="1:13" ht="12.75" customHeight="1" x14ac:dyDescent="0.25">
      <c r="A136" s="24"/>
      <c r="B136" s="24"/>
      <c r="C136" s="41">
        <v>3227</v>
      </c>
      <c r="D136" s="37" t="s">
        <v>67</v>
      </c>
      <c r="E136" s="163" t="s">
        <v>51</v>
      </c>
      <c r="F136" s="163"/>
      <c r="G136" s="163"/>
      <c r="H136" s="163"/>
      <c r="I136" s="163"/>
      <c r="J136" s="24"/>
      <c r="K136" s="14">
        <v>5000</v>
      </c>
      <c r="L136" s="14"/>
      <c r="M136" s="14"/>
    </row>
    <row r="137" spans="1:13" ht="12.75" customHeight="1" x14ac:dyDescent="0.25">
      <c r="A137" s="24"/>
      <c r="B137" s="24"/>
      <c r="C137" s="41"/>
      <c r="D137" s="37"/>
      <c r="E137" s="163"/>
      <c r="F137" s="163"/>
      <c r="G137" s="163"/>
      <c r="H137" s="163"/>
      <c r="I137" s="163"/>
      <c r="J137" s="24"/>
      <c r="K137" s="14"/>
      <c r="L137" s="8"/>
      <c r="M137" s="14"/>
    </row>
    <row r="138" spans="1:13" ht="12.75" customHeight="1" x14ac:dyDescent="0.25">
      <c r="A138" s="24"/>
      <c r="B138" s="23">
        <v>323</v>
      </c>
      <c r="C138" s="41"/>
      <c r="D138" s="37"/>
      <c r="E138" s="130" t="s">
        <v>13</v>
      </c>
      <c r="F138" s="130"/>
      <c r="G138" s="130"/>
      <c r="H138" s="130"/>
      <c r="I138" s="130"/>
      <c r="J138" s="24"/>
      <c r="K138" s="28">
        <f>SUM(K139:K145)</f>
        <v>60000</v>
      </c>
      <c r="L138" s="28"/>
      <c r="M138" s="28"/>
    </row>
    <row r="139" spans="1:13" ht="12.75" customHeight="1" x14ac:dyDescent="0.25">
      <c r="A139" s="24"/>
      <c r="B139" s="24"/>
      <c r="C139" s="41">
        <v>3231</v>
      </c>
      <c r="D139" s="37" t="s">
        <v>67</v>
      </c>
      <c r="E139" s="125" t="s">
        <v>14</v>
      </c>
      <c r="F139" s="125"/>
      <c r="G139" s="125"/>
      <c r="H139" s="125"/>
      <c r="I139" s="125"/>
      <c r="J139" s="24"/>
      <c r="K139" s="14">
        <v>8000</v>
      </c>
      <c r="L139" s="14"/>
      <c r="M139" s="14"/>
    </row>
    <row r="140" spans="1:13" ht="12.75" customHeight="1" x14ac:dyDescent="0.25">
      <c r="A140" s="24"/>
      <c r="B140" s="24"/>
      <c r="C140" s="41">
        <v>3232</v>
      </c>
      <c r="D140" s="37" t="s">
        <v>67</v>
      </c>
      <c r="E140" s="125" t="s">
        <v>70</v>
      </c>
      <c r="F140" s="125"/>
      <c r="G140" s="125"/>
      <c r="H140" s="125"/>
      <c r="I140" s="125"/>
      <c r="J140" s="24"/>
      <c r="K140" s="14">
        <v>5000</v>
      </c>
      <c r="L140" s="14"/>
      <c r="M140" s="14"/>
    </row>
    <row r="141" spans="1:13" ht="12.75" customHeight="1" x14ac:dyDescent="0.25">
      <c r="A141" s="24"/>
      <c r="B141" s="24"/>
      <c r="C141" s="41">
        <v>3234</v>
      </c>
      <c r="D141" s="37" t="s">
        <v>67</v>
      </c>
      <c r="E141" s="125" t="s">
        <v>64</v>
      </c>
      <c r="F141" s="125"/>
      <c r="G141" s="125"/>
      <c r="H141" s="125"/>
      <c r="I141" s="125"/>
      <c r="J141" s="24"/>
      <c r="K141" s="25">
        <v>12000</v>
      </c>
      <c r="L141" s="14"/>
      <c r="M141" s="14"/>
    </row>
    <row r="142" spans="1:13" ht="12.75" customHeight="1" x14ac:dyDescent="0.25">
      <c r="A142" s="24"/>
      <c r="B142" s="24"/>
      <c r="C142" s="41">
        <v>3236</v>
      </c>
      <c r="D142" s="37" t="s">
        <v>67</v>
      </c>
      <c r="E142" s="125" t="s">
        <v>30</v>
      </c>
      <c r="F142" s="125"/>
      <c r="G142" s="125"/>
      <c r="H142" s="125"/>
      <c r="I142" s="125"/>
      <c r="J142" s="24"/>
      <c r="K142" s="14">
        <v>5000</v>
      </c>
      <c r="L142" s="14"/>
      <c r="M142" s="14"/>
    </row>
    <row r="143" spans="1:13" ht="12.75" customHeight="1" x14ac:dyDescent="0.25">
      <c r="A143" s="26"/>
      <c r="B143" s="24"/>
      <c r="C143" s="41">
        <v>3237</v>
      </c>
      <c r="D143" s="37" t="s">
        <v>67</v>
      </c>
      <c r="E143" s="125" t="s">
        <v>17</v>
      </c>
      <c r="F143" s="125"/>
      <c r="G143" s="125"/>
      <c r="H143" s="125"/>
      <c r="I143" s="125"/>
      <c r="J143" s="24"/>
      <c r="K143" s="25">
        <v>10000</v>
      </c>
      <c r="L143" s="14"/>
      <c r="M143" s="14"/>
    </row>
    <row r="144" spans="1:13" ht="12.75" customHeight="1" x14ac:dyDescent="0.25">
      <c r="A144" s="26"/>
      <c r="B144" s="24"/>
      <c r="C144" s="41">
        <v>3238</v>
      </c>
      <c r="D144" s="37" t="s">
        <v>67</v>
      </c>
      <c r="E144" s="125" t="s">
        <v>92</v>
      </c>
      <c r="F144" s="132"/>
      <c r="G144" s="132"/>
      <c r="H144" s="132"/>
      <c r="I144" s="132"/>
      <c r="J144" s="24"/>
      <c r="K144" s="25">
        <v>7000</v>
      </c>
      <c r="L144" s="14"/>
      <c r="M144" s="14"/>
    </row>
    <row r="145" spans="1:13" ht="12.75" customHeight="1" x14ac:dyDescent="0.25">
      <c r="A145" s="24"/>
      <c r="B145" s="24"/>
      <c r="C145" s="41">
        <v>3239</v>
      </c>
      <c r="D145" s="37" t="s">
        <v>67</v>
      </c>
      <c r="E145" s="125" t="s">
        <v>18</v>
      </c>
      <c r="F145" s="125"/>
      <c r="G145" s="125"/>
      <c r="H145" s="125"/>
      <c r="I145" s="125"/>
      <c r="J145" s="24"/>
      <c r="K145" s="25">
        <v>13000</v>
      </c>
      <c r="L145" s="14"/>
      <c r="M145" s="14"/>
    </row>
    <row r="146" spans="1:13" ht="12.75" customHeight="1" x14ac:dyDescent="0.25">
      <c r="A146" s="24"/>
      <c r="B146" s="24"/>
      <c r="C146" s="41"/>
      <c r="D146" s="37"/>
      <c r="E146" s="125"/>
      <c r="F146" s="125"/>
      <c r="G146" s="125"/>
      <c r="H146" s="125"/>
      <c r="I146" s="125"/>
      <c r="J146" s="24"/>
      <c r="K146" s="25"/>
      <c r="L146" s="8"/>
      <c r="M146" s="14"/>
    </row>
    <row r="147" spans="1:13" ht="12.75" customHeight="1" x14ac:dyDescent="0.25">
      <c r="A147" s="24"/>
      <c r="B147" s="23">
        <v>329</v>
      </c>
      <c r="C147" s="46"/>
      <c r="D147" s="37"/>
      <c r="E147" s="130" t="s">
        <v>19</v>
      </c>
      <c r="F147" s="130"/>
      <c r="G147" s="130"/>
      <c r="H147" s="130"/>
      <c r="I147" s="130"/>
      <c r="J147" s="24"/>
      <c r="K147" s="28">
        <f>SUM(K148:K151)</f>
        <v>20000</v>
      </c>
      <c r="L147" s="28"/>
      <c r="M147" s="28"/>
    </row>
    <row r="148" spans="1:13" ht="12.75" customHeight="1" x14ac:dyDescent="0.25">
      <c r="A148" s="24"/>
      <c r="B148" s="23"/>
      <c r="C148" s="41">
        <v>3291</v>
      </c>
      <c r="D148" s="37" t="s">
        <v>67</v>
      </c>
      <c r="E148" s="125" t="s">
        <v>87</v>
      </c>
      <c r="F148" s="129"/>
      <c r="G148" s="129"/>
      <c r="H148" s="129"/>
      <c r="I148" s="129"/>
      <c r="J148" s="24"/>
      <c r="K148" s="25">
        <v>7000</v>
      </c>
      <c r="L148" s="14"/>
      <c r="M148" s="14"/>
    </row>
    <row r="149" spans="1:13" ht="12.75" customHeight="1" x14ac:dyDescent="0.25">
      <c r="A149" s="24"/>
      <c r="B149" s="23"/>
      <c r="C149" s="41">
        <v>3292</v>
      </c>
      <c r="D149" s="37" t="s">
        <v>67</v>
      </c>
      <c r="E149" s="125" t="s">
        <v>80</v>
      </c>
      <c r="F149" s="125"/>
      <c r="G149" s="125"/>
      <c r="H149" s="125"/>
      <c r="I149" s="125"/>
      <c r="J149" s="24"/>
      <c r="K149" s="25">
        <v>7000</v>
      </c>
      <c r="L149" s="14"/>
      <c r="M149" s="14"/>
    </row>
    <row r="150" spans="1:13" ht="12.75" customHeight="1" x14ac:dyDescent="0.25">
      <c r="A150" s="24"/>
      <c r="B150" s="24"/>
      <c r="C150" s="41">
        <v>3293</v>
      </c>
      <c r="D150" s="37" t="s">
        <v>67</v>
      </c>
      <c r="E150" s="125" t="s">
        <v>20</v>
      </c>
      <c r="F150" s="125"/>
      <c r="G150" s="125"/>
      <c r="H150" s="125"/>
      <c r="I150" s="125"/>
      <c r="J150" s="24"/>
      <c r="K150" s="14">
        <v>2000</v>
      </c>
      <c r="L150" s="14"/>
      <c r="M150" s="14"/>
    </row>
    <row r="151" spans="1:13" ht="12.75" customHeight="1" x14ac:dyDescent="0.25">
      <c r="A151" s="24"/>
      <c r="B151" s="24"/>
      <c r="C151" s="41">
        <v>3299</v>
      </c>
      <c r="D151" s="37" t="s">
        <v>67</v>
      </c>
      <c r="E151" s="125" t="s">
        <v>19</v>
      </c>
      <c r="F151" s="125"/>
      <c r="G151" s="125"/>
      <c r="H151" s="125"/>
      <c r="I151" s="125"/>
      <c r="J151" s="24"/>
      <c r="K151" s="14">
        <v>4000</v>
      </c>
      <c r="L151" s="14"/>
      <c r="M151" s="14"/>
    </row>
    <row r="152" spans="1:13" ht="12.75" customHeight="1" x14ac:dyDescent="0.25">
      <c r="A152" s="24"/>
      <c r="B152" s="24"/>
      <c r="C152" s="41"/>
      <c r="D152" s="24"/>
      <c r="E152" s="125"/>
      <c r="F152" s="125"/>
      <c r="G152" s="125"/>
      <c r="H152" s="125"/>
      <c r="I152" s="125"/>
      <c r="J152" s="24"/>
      <c r="K152" s="25"/>
      <c r="M152" s="96"/>
    </row>
    <row r="153" spans="1:13" ht="12.75" customHeight="1" x14ac:dyDescent="0.25">
      <c r="A153" s="33">
        <v>34</v>
      </c>
      <c r="B153" s="34"/>
      <c r="C153" s="97"/>
      <c r="D153" s="34"/>
      <c r="E153" s="133" t="s">
        <v>91</v>
      </c>
      <c r="F153" s="133"/>
      <c r="G153" s="133"/>
      <c r="H153" s="133"/>
      <c r="I153" s="133"/>
      <c r="J153" s="34"/>
      <c r="K153" s="42">
        <f>K155</f>
        <v>4100</v>
      </c>
      <c r="L153" s="42">
        <v>5000</v>
      </c>
      <c r="M153" s="42">
        <v>5000</v>
      </c>
    </row>
    <row r="154" spans="1:13" ht="12.75" customHeight="1" x14ac:dyDescent="0.25">
      <c r="A154" s="36"/>
      <c r="B154" s="24"/>
      <c r="C154" s="41"/>
      <c r="D154" s="24"/>
      <c r="E154" s="125"/>
      <c r="F154" s="125"/>
      <c r="G154" s="125"/>
      <c r="H154" s="125"/>
      <c r="I154" s="125"/>
      <c r="J154" s="24"/>
      <c r="K154" s="25"/>
      <c r="M154" s="96"/>
    </row>
    <row r="155" spans="1:13" ht="12.75" customHeight="1" x14ac:dyDescent="0.25">
      <c r="A155" s="24"/>
      <c r="B155" s="23">
        <v>343</v>
      </c>
      <c r="C155" s="41"/>
      <c r="D155" s="37"/>
      <c r="E155" s="130" t="s">
        <v>22</v>
      </c>
      <c r="F155" s="130"/>
      <c r="G155" s="130"/>
      <c r="H155" s="130"/>
      <c r="I155" s="130"/>
      <c r="J155" s="24"/>
      <c r="K155" s="28">
        <f>SUM(K156+K157)</f>
        <v>4100</v>
      </c>
      <c r="L155" s="28"/>
      <c r="M155" s="28"/>
    </row>
    <row r="156" spans="1:13" ht="12.75" customHeight="1" x14ac:dyDescent="0.25">
      <c r="A156" s="24"/>
      <c r="B156" s="24"/>
      <c r="C156" s="41">
        <v>3431</v>
      </c>
      <c r="D156" s="37" t="s">
        <v>67</v>
      </c>
      <c r="E156" s="125" t="s">
        <v>23</v>
      </c>
      <c r="F156" s="125"/>
      <c r="G156" s="125"/>
      <c r="H156" s="125"/>
      <c r="I156" s="125"/>
      <c r="J156" s="24"/>
      <c r="K156" s="25">
        <v>4000</v>
      </c>
      <c r="L156" s="14"/>
      <c r="M156" s="14"/>
    </row>
    <row r="157" spans="1:13" ht="12.75" customHeight="1" x14ac:dyDescent="0.25">
      <c r="A157" s="24"/>
      <c r="B157" s="24"/>
      <c r="C157" s="41">
        <v>3434</v>
      </c>
      <c r="D157" s="37" t="s">
        <v>67</v>
      </c>
      <c r="E157" s="125" t="s">
        <v>55</v>
      </c>
      <c r="F157" s="125"/>
      <c r="G157" s="125"/>
      <c r="H157" s="125"/>
      <c r="I157" s="125"/>
      <c r="J157" s="24"/>
      <c r="K157" s="25">
        <v>100</v>
      </c>
      <c r="L157" s="14"/>
      <c r="M157" s="14"/>
    </row>
    <row r="158" spans="1:13" ht="12.75" customHeight="1" x14ac:dyDescent="0.25">
      <c r="A158" s="24"/>
      <c r="B158" s="24"/>
      <c r="C158" s="24"/>
      <c r="D158" s="37"/>
      <c r="E158" s="125"/>
      <c r="F158" s="125"/>
      <c r="G158" s="125"/>
      <c r="H158" s="125"/>
      <c r="I158" s="125"/>
      <c r="J158" s="24"/>
      <c r="K158" s="25"/>
      <c r="M158" s="96"/>
    </row>
    <row r="159" spans="1:13" ht="12.75" customHeight="1" x14ac:dyDescent="0.25">
      <c r="A159" s="43">
        <v>4</v>
      </c>
      <c r="B159" s="43"/>
      <c r="C159" s="43"/>
      <c r="D159" s="43"/>
      <c r="E159" s="134" t="s">
        <v>77</v>
      </c>
      <c r="F159" s="134"/>
      <c r="G159" s="134"/>
      <c r="H159" s="134"/>
      <c r="I159" s="134"/>
      <c r="J159" s="134"/>
      <c r="K159" s="44">
        <f>SUM(K161)</f>
        <v>57000</v>
      </c>
      <c r="L159" s="44">
        <f>SUM(L161)</f>
        <v>75000</v>
      </c>
      <c r="M159" s="44">
        <f>SUM(M161)</f>
        <v>75000</v>
      </c>
    </row>
    <row r="160" spans="1:13" ht="12.75" customHeight="1" x14ac:dyDescent="0.25">
      <c r="A160" s="17"/>
      <c r="B160" s="8"/>
      <c r="C160" s="8"/>
      <c r="D160" s="8"/>
      <c r="E160" s="128"/>
      <c r="F160" s="128"/>
      <c r="G160" s="128"/>
      <c r="H160" s="128"/>
      <c r="I160" s="128"/>
      <c r="J160" s="8"/>
      <c r="K160" s="14"/>
      <c r="L160" s="14"/>
      <c r="M160" s="14"/>
    </row>
    <row r="161" spans="1:13" ht="12.75" customHeight="1" x14ac:dyDescent="0.25">
      <c r="A161" s="12">
        <v>42</v>
      </c>
      <c r="B161" s="13" t="s">
        <v>1</v>
      </c>
      <c r="C161" s="13"/>
      <c r="D161" s="13"/>
      <c r="E161" s="140" t="s">
        <v>78</v>
      </c>
      <c r="F161" s="140"/>
      <c r="G161" s="140"/>
      <c r="H161" s="140"/>
      <c r="I161" s="140"/>
      <c r="J161" s="140"/>
      <c r="K161" s="18">
        <f>K163</f>
        <v>57000</v>
      </c>
      <c r="L161" s="18">
        <v>75000</v>
      </c>
      <c r="M161" s="18">
        <v>75000</v>
      </c>
    </row>
    <row r="162" spans="1:13" ht="12.75" customHeight="1" x14ac:dyDescent="0.25">
      <c r="A162" s="8"/>
      <c r="B162" s="8"/>
      <c r="C162" s="8"/>
      <c r="D162" s="8"/>
      <c r="E162" s="128"/>
      <c r="F162" s="128"/>
      <c r="G162" s="128"/>
      <c r="H162" s="128"/>
      <c r="I162" s="128"/>
      <c r="J162" s="8"/>
      <c r="K162" s="14"/>
      <c r="L162" s="14"/>
      <c r="M162" s="14"/>
    </row>
    <row r="163" spans="1:13" ht="12.75" customHeight="1" x14ac:dyDescent="0.25">
      <c r="A163" s="8"/>
      <c r="B163" s="17">
        <v>422</v>
      </c>
      <c r="C163" s="19"/>
      <c r="D163" s="8"/>
      <c r="E163" s="131" t="s">
        <v>79</v>
      </c>
      <c r="F163" s="131"/>
      <c r="G163" s="131"/>
      <c r="H163" s="131"/>
      <c r="I163" s="131"/>
      <c r="J163" s="8"/>
      <c r="K163" s="16">
        <f>SUM(K164+K165+K166+K167)</f>
        <v>57000</v>
      </c>
      <c r="L163" s="16"/>
      <c r="M163" s="16"/>
    </row>
    <row r="164" spans="1:13" ht="12.75" customHeight="1" x14ac:dyDescent="0.25">
      <c r="A164" s="8"/>
      <c r="B164" s="8"/>
      <c r="C164" s="19">
        <v>4221</v>
      </c>
      <c r="D164" s="76" t="s">
        <v>67</v>
      </c>
      <c r="E164" s="128" t="s">
        <v>86</v>
      </c>
      <c r="F164" s="128"/>
      <c r="G164" s="128"/>
      <c r="H164" s="128"/>
      <c r="I164" s="128"/>
      <c r="J164" s="128"/>
      <c r="K164" s="14">
        <v>7000</v>
      </c>
      <c r="L164" s="14"/>
      <c r="M164" s="14"/>
    </row>
    <row r="165" spans="1:13" ht="12.75" customHeight="1" x14ac:dyDescent="0.25">
      <c r="A165" s="8"/>
      <c r="B165" s="8"/>
      <c r="C165" s="19">
        <v>4227</v>
      </c>
      <c r="D165" s="76" t="s">
        <v>67</v>
      </c>
      <c r="E165" s="128" t="s">
        <v>90</v>
      </c>
      <c r="F165" s="128"/>
      <c r="G165" s="128"/>
      <c r="H165" s="128"/>
      <c r="I165" s="128"/>
      <c r="J165" s="8"/>
      <c r="K165" s="14">
        <v>15000</v>
      </c>
      <c r="L165" s="14"/>
      <c r="M165" s="14"/>
    </row>
    <row r="166" spans="1:13" ht="12.75" customHeight="1" x14ac:dyDescent="0.25">
      <c r="A166" s="8"/>
      <c r="B166" s="8"/>
      <c r="C166" s="19">
        <v>4223</v>
      </c>
      <c r="D166" s="8"/>
      <c r="E166" s="128" t="s">
        <v>108</v>
      </c>
      <c r="F166" s="128"/>
      <c r="G166" s="128"/>
      <c r="H166" s="128"/>
      <c r="I166" s="128"/>
      <c r="J166" s="8"/>
      <c r="K166" s="14">
        <v>15000</v>
      </c>
      <c r="L166" s="8"/>
      <c r="M166" s="8"/>
    </row>
    <row r="167" spans="1:13" s="104" customFormat="1" ht="12.75" customHeight="1" x14ac:dyDescent="0.25">
      <c r="A167" s="102"/>
      <c r="B167" s="102"/>
      <c r="C167" s="103">
        <v>4225</v>
      </c>
      <c r="D167" s="102"/>
      <c r="E167" s="103" t="s">
        <v>109</v>
      </c>
      <c r="F167" s="103"/>
      <c r="G167" s="103"/>
      <c r="H167" s="103"/>
      <c r="I167" s="103"/>
      <c r="J167" s="102"/>
      <c r="K167" s="14">
        <v>20000</v>
      </c>
      <c r="L167" s="102"/>
      <c r="M167" s="102"/>
    </row>
    <row r="168" spans="1:13" ht="12.75" customHeight="1" x14ac:dyDescent="0.25">
      <c r="A168" s="109" t="s">
        <v>100</v>
      </c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18"/>
      <c r="M168" s="118"/>
    </row>
    <row r="169" spans="1:13" ht="12.75" customHeight="1" x14ac:dyDescent="0.25">
      <c r="A169" s="8"/>
      <c r="B169" s="10"/>
      <c r="C169" s="10"/>
      <c r="D169" s="10"/>
      <c r="E169" s="10"/>
      <c r="F169" s="10"/>
      <c r="G169" s="10"/>
      <c r="H169" s="10"/>
      <c r="I169" s="10"/>
      <c r="J169" s="10"/>
      <c r="K169" s="9"/>
    </row>
    <row r="170" spans="1:13" ht="12.75" customHeight="1" x14ac:dyDescent="0.25">
      <c r="A170" s="164" t="s">
        <v>110</v>
      </c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6"/>
      <c r="M170" s="166"/>
    </row>
    <row r="171" spans="1:13" ht="12.75" customHeight="1" x14ac:dyDescent="0.25">
      <c r="A171" s="155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</row>
    <row r="172" spans="1:13" ht="12.75" customHeight="1" x14ac:dyDescent="0.25">
      <c r="A172" s="117" t="s">
        <v>111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</row>
    <row r="173" spans="1:13" ht="12.75" customHeight="1" x14ac:dyDescent="0.25">
      <c r="A173" s="117" t="s">
        <v>112</v>
      </c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</row>
    <row r="174" spans="1:13" ht="12.75" customHeight="1" x14ac:dyDescent="0.25">
      <c r="A174" s="117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</row>
    <row r="176" spans="1:13" ht="12.75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5">
      <c r="A177" s="4"/>
    </row>
    <row r="178" spans="1:11" ht="12.75" customHeight="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5">
      <c r="A179" s="4"/>
    </row>
  </sheetData>
  <mergeCells count="177">
    <mergeCell ref="A1:M1"/>
    <mergeCell ref="E80:I80"/>
    <mergeCell ref="E75:I75"/>
    <mergeCell ref="E27:I27"/>
    <mergeCell ref="E39:I39"/>
    <mergeCell ref="E37:I37"/>
    <mergeCell ref="E32:I32"/>
    <mergeCell ref="E112:I112"/>
    <mergeCell ref="E124:I124"/>
    <mergeCell ref="C13:C14"/>
    <mergeCell ref="B13:B14"/>
    <mergeCell ref="E38:J38"/>
    <mergeCell ref="E30:I30"/>
    <mergeCell ref="E22:I22"/>
    <mergeCell ref="E23:I23"/>
    <mergeCell ref="E36:I36"/>
    <mergeCell ref="A19:A20"/>
    <mergeCell ref="E45:I45"/>
    <mergeCell ref="E35:J35"/>
    <mergeCell ref="E28:I28"/>
    <mergeCell ref="E42:I42"/>
    <mergeCell ref="E40:J40"/>
    <mergeCell ref="E44:J44"/>
    <mergeCell ref="E43:J43"/>
    <mergeCell ref="A174:M174"/>
    <mergeCell ref="F107:I107"/>
    <mergeCell ref="E141:I141"/>
    <mergeCell ref="E105:I105"/>
    <mergeCell ref="F108:I108"/>
    <mergeCell ref="B107:D107"/>
    <mergeCell ref="B108:D108"/>
    <mergeCell ref="E136:I136"/>
    <mergeCell ref="E117:I117"/>
    <mergeCell ref="A172:M172"/>
    <mergeCell ref="E149:I149"/>
    <mergeCell ref="E135:I135"/>
    <mergeCell ref="E131:I131"/>
    <mergeCell ref="E123:I123"/>
    <mergeCell ref="E113:I113"/>
    <mergeCell ref="A170:M170"/>
    <mergeCell ref="E159:J159"/>
    <mergeCell ref="E114:I114"/>
    <mergeCell ref="E128:I128"/>
    <mergeCell ref="A168:M168"/>
    <mergeCell ref="E137:I137"/>
    <mergeCell ref="E109:I109"/>
    <mergeCell ref="E116:I116"/>
    <mergeCell ref="E115:I115"/>
    <mergeCell ref="A173:M173"/>
    <mergeCell ref="B121:I121"/>
    <mergeCell ref="E161:J161"/>
    <mergeCell ref="E119:I119"/>
    <mergeCell ref="A171:K171"/>
    <mergeCell ref="E54:J54"/>
    <mergeCell ref="B105:D105"/>
    <mergeCell ref="E79:J79"/>
    <mergeCell ref="E70:J70"/>
    <mergeCell ref="E59:I59"/>
    <mergeCell ref="E81:I81"/>
    <mergeCell ref="E73:J73"/>
    <mergeCell ref="E90:J90"/>
    <mergeCell ref="E74:J74"/>
    <mergeCell ref="E76:J76"/>
    <mergeCell ref="E72:I72"/>
    <mergeCell ref="E78:I78"/>
    <mergeCell ref="E77:I77"/>
    <mergeCell ref="E71:I71"/>
    <mergeCell ref="E63:J63"/>
    <mergeCell ref="E61:J61"/>
    <mergeCell ref="E64:J64"/>
    <mergeCell ref="E66:J66"/>
    <mergeCell ref="E60:I60"/>
    <mergeCell ref="L13:L14"/>
    <mergeCell ref="M13:M14"/>
    <mergeCell ref="K13:K14"/>
    <mergeCell ref="A96:M96"/>
    <mergeCell ref="E3:I3"/>
    <mergeCell ref="E13:I14"/>
    <mergeCell ref="E29:I29"/>
    <mergeCell ref="E26:I26"/>
    <mergeCell ref="E58:J58"/>
    <mergeCell ref="E10:I10"/>
    <mergeCell ref="E17:I17"/>
    <mergeCell ref="E15:I15"/>
    <mergeCell ref="E19:I20"/>
    <mergeCell ref="E8:I8"/>
    <mergeCell ref="E12:I12"/>
    <mergeCell ref="E9:I9"/>
    <mergeCell ref="E11:I11"/>
    <mergeCell ref="K19:K20"/>
    <mergeCell ref="L19:L20"/>
    <mergeCell ref="E18:I18"/>
    <mergeCell ref="E34:I34"/>
    <mergeCell ref="E33:J33"/>
    <mergeCell ref="M19:M20"/>
    <mergeCell ref="A13:A14"/>
    <mergeCell ref="E4:I4"/>
    <mergeCell ref="E6:I6"/>
    <mergeCell ref="E84:J84"/>
    <mergeCell ref="E2:I2"/>
    <mergeCell ref="D31:I31"/>
    <mergeCell ref="E25:I25"/>
    <mergeCell ref="E24:I24"/>
    <mergeCell ref="E21:I21"/>
    <mergeCell ref="E5:I5"/>
    <mergeCell ref="E7:I7"/>
    <mergeCell ref="D13:D14"/>
    <mergeCell ref="E52:I52"/>
    <mergeCell ref="E47:I47"/>
    <mergeCell ref="E46:J46"/>
    <mergeCell ref="E53:J53"/>
    <mergeCell ref="E51:J51"/>
    <mergeCell ref="E49:J49"/>
    <mergeCell ref="E48:J48"/>
    <mergeCell ref="E50:I50"/>
    <mergeCell ref="E67:I67"/>
    <mergeCell ref="E56:J56"/>
    <mergeCell ref="E62:J62"/>
    <mergeCell ref="E68:J68"/>
    <mergeCell ref="E65:J65"/>
    <mergeCell ref="E55:I55"/>
    <mergeCell ref="E57:J57"/>
    <mergeCell ref="E145:I145"/>
    <mergeCell ref="E41:J41"/>
    <mergeCell ref="B106:D106"/>
    <mergeCell ref="E88:I88"/>
    <mergeCell ref="E86:I86"/>
    <mergeCell ref="E85:I85"/>
    <mergeCell ref="E83:I83"/>
    <mergeCell ref="E87:J87"/>
    <mergeCell ref="A94:M94"/>
    <mergeCell ref="E125:I125"/>
    <mergeCell ref="A95:M95"/>
    <mergeCell ref="E69:I69"/>
    <mergeCell ref="E144:I144"/>
    <mergeCell ref="E82:J82"/>
    <mergeCell ref="B103:I103"/>
    <mergeCell ref="E140:I140"/>
    <mergeCell ref="E134:I134"/>
    <mergeCell ref="E142:I142"/>
    <mergeCell ref="E138:I138"/>
    <mergeCell ref="C101:I101"/>
    <mergeCell ref="E106:I106"/>
    <mergeCell ref="E110:I110"/>
    <mergeCell ref="A97:M97"/>
    <mergeCell ref="A98:M98"/>
    <mergeCell ref="A99:M99"/>
    <mergeCell ref="E139:I139"/>
    <mergeCell ref="E129:I129"/>
    <mergeCell ref="E151:I151"/>
    <mergeCell ref="E146:I146"/>
    <mergeCell ref="E166:I166"/>
    <mergeCell ref="E165:I165"/>
    <mergeCell ref="E163:I163"/>
    <mergeCell ref="E162:I162"/>
    <mergeCell ref="E160:I160"/>
    <mergeCell ref="E118:I118"/>
    <mergeCell ref="E132:I132"/>
    <mergeCell ref="E156:I156"/>
    <mergeCell ref="E158:I158"/>
    <mergeCell ref="E154:I154"/>
    <mergeCell ref="E153:I153"/>
    <mergeCell ref="E152:I152"/>
    <mergeCell ref="E143:I143"/>
    <mergeCell ref="E150:I150"/>
    <mergeCell ref="E147:I147"/>
    <mergeCell ref="E133:I133"/>
    <mergeCell ref="E130:I130"/>
    <mergeCell ref="E126:I126"/>
    <mergeCell ref="E111:I111"/>
    <mergeCell ref="B122:I122"/>
    <mergeCell ref="E127:I127"/>
    <mergeCell ref="E164:J164"/>
    <mergeCell ref="E148:I148"/>
    <mergeCell ref="E155:I155"/>
    <mergeCell ref="E157:I157"/>
    <mergeCell ref="E120:I120"/>
  </mergeCells>
  <phoneticPr fontId="0" type="noConversion"/>
  <pageMargins left="0.25" right="0.25" top="0.75" bottom="0.75" header="0.3" footer="0.3"/>
  <pageSetup paperSize="9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1. strana</vt:lpstr>
      <vt:lpstr>Opći i 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Vrtić Beletinec</cp:lastModifiedBy>
  <cp:lastPrinted>2021-11-03T08:29:02Z</cp:lastPrinted>
  <dcterms:created xsi:type="dcterms:W3CDTF">2009-11-09T11:33:14Z</dcterms:created>
  <dcterms:modified xsi:type="dcterms:W3CDTF">2021-11-03T08:29:45Z</dcterms:modified>
</cp:coreProperties>
</file>